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3-25 Personal Services\All Non-Classified Forms for Website\"/>
    </mc:Choice>
  </mc:AlternateContent>
  <xr:revisionPtr revIDLastSave="0" documentId="13_ncr:1_{974A961F-99BF-440D-B3D5-B3E23C1E521E}" xr6:coauthVersionLast="47" xr6:coauthVersionMax="47" xr10:uidLastSave="{00000000-0000-0000-0000-000000000000}"/>
  <bookViews>
    <workbookView xWindow="-120" yWindow="-120" windowWidth="29040" windowHeight="17640" tabRatio="602" xr2:uid="{00000000-000D-0000-FFFF-FFFF00000000}"/>
  </bookViews>
  <sheets>
    <sheet name="UA-SYS AND VARIOUS DIVISIONS" sheetId="2" r:id="rId1"/>
  </sheets>
  <definedNames>
    <definedName name="_xlnm.Print_Area" localSheetId="0">'UA-SYS AND VARIOUS DIVISIONS'!$A$1:$S$206</definedName>
    <definedName name="_xlnm.Print_Titles" localSheetId="0">'UA-SYS AND VARIOUS DIVISIONS'!$4:$8</definedName>
    <definedName name="Z_CDD56FF8_9DDF_11D4_8459_00E0B8102410_.wvu.PrintArea" localSheetId="0" hidden="1">'UA-SYS AND VARIOUS DIVISIONS'!$A$1:$I$43</definedName>
    <definedName name="Z_F7BC6B39_3890_4B6E_8635_E17973C82197_.wvu.PrintArea" localSheetId="0" hidden="1">'UA-SYS AND VARIOUS DIVISIONS'!$A$1:$I$43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36" i="2" l="1"/>
  <c r="L136" i="2"/>
  <c r="R134" i="2"/>
  <c r="R136" i="2" s="1"/>
  <c r="P134" i="2"/>
  <c r="P136" i="2" s="1"/>
  <c r="N134" i="2"/>
  <c r="L134" i="2"/>
  <c r="J134" i="2"/>
  <c r="J136" i="2" s="1"/>
  <c r="H134" i="2"/>
  <c r="H136" i="2" s="1"/>
  <c r="F134" i="2"/>
  <c r="F136" i="2" s="1"/>
  <c r="M133" i="2"/>
  <c r="O133" i="2" s="1"/>
  <c r="M132" i="2"/>
  <c r="O132" i="2" s="1"/>
  <c r="M131" i="2"/>
  <c r="O131" i="2" s="1"/>
  <c r="M130" i="2"/>
  <c r="O130" i="2" s="1"/>
  <c r="M129" i="2"/>
  <c r="O129" i="2" s="1"/>
  <c r="M128" i="2"/>
  <c r="O128" i="2" s="1"/>
  <c r="M127" i="2"/>
  <c r="O127" i="2" s="1"/>
  <c r="M126" i="2"/>
  <c r="O126" i="2" s="1"/>
  <c r="R88" i="2"/>
  <c r="P88" i="2"/>
  <c r="N88" i="2"/>
  <c r="L88" i="2"/>
  <c r="J88" i="2"/>
  <c r="H88" i="2"/>
  <c r="F88" i="2"/>
  <c r="M87" i="2"/>
  <c r="O87" i="2" s="1"/>
  <c r="M86" i="2"/>
  <c r="O86" i="2" s="1"/>
  <c r="M85" i="2"/>
  <c r="O85" i="2" s="1"/>
  <c r="M84" i="2"/>
  <c r="O84" i="2" s="1"/>
  <c r="M83" i="2"/>
  <c r="O83" i="2" s="1"/>
  <c r="M82" i="2"/>
  <c r="O82" i="2" s="1"/>
  <c r="M81" i="2"/>
  <c r="O81" i="2" s="1"/>
  <c r="M80" i="2"/>
  <c r="O80" i="2" s="1"/>
  <c r="M79" i="2"/>
  <c r="O79" i="2" s="1"/>
  <c r="M78" i="2"/>
  <c r="O78" i="2" s="1"/>
  <c r="R59" i="2"/>
  <c r="P59" i="2"/>
  <c r="N59" i="2"/>
  <c r="L59" i="2"/>
  <c r="J59" i="2"/>
  <c r="H59" i="2"/>
  <c r="F59" i="2"/>
  <c r="M58" i="2"/>
  <c r="O58" i="2" s="1"/>
  <c r="M57" i="2"/>
  <c r="O57" i="2" s="1"/>
  <c r="M56" i="2"/>
  <c r="O56" i="2" s="1"/>
  <c r="M55" i="2"/>
  <c r="O55" i="2" s="1"/>
  <c r="M54" i="2"/>
  <c r="O54" i="2" s="1"/>
  <c r="M53" i="2"/>
  <c r="O53" i="2" s="1"/>
  <c r="M52" i="2"/>
  <c r="O52" i="2" s="1"/>
  <c r="M51" i="2"/>
  <c r="O51" i="2" s="1"/>
  <c r="M50" i="2"/>
  <c r="O50" i="2" s="1"/>
  <c r="M123" i="2"/>
  <c r="O123" i="2" s="1"/>
  <c r="M122" i="2"/>
  <c r="O122" i="2" s="1"/>
  <c r="M121" i="2"/>
  <c r="O121" i="2" s="1"/>
  <c r="M120" i="2"/>
  <c r="O120" i="2" s="1"/>
  <c r="M119" i="2"/>
  <c r="O119" i="2" s="1"/>
  <c r="M118" i="2"/>
  <c r="O118" i="2" s="1"/>
  <c r="M117" i="2"/>
  <c r="O117" i="2" s="1"/>
  <c r="M116" i="2"/>
  <c r="O116" i="2" s="1"/>
  <c r="M76" i="2"/>
  <c r="O76" i="2" s="1"/>
  <c r="M75" i="2"/>
  <c r="O75" i="2" s="1"/>
  <c r="M74" i="2"/>
  <c r="O74" i="2" s="1"/>
  <c r="M73" i="2"/>
  <c r="O73" i="2" s="1"/>
  <c r="M72" i="2"/>
  <c r="O72" i="2" s="1"/>
  <c r="M71" i="2"/>
  <c r="O71" i="2" s="1"/>
  <c r="M70" i="2"/>
  <c r="O70" i="2" s="1"/>
  <c r="M69" i="2"/>
  <c r="O69" i="2" s="1"/>
  <c r="P203" i="2" l="1"/>
  <c r="P164" i="2"/>
  <c r="P153" i="2"/>
  <c r="P98" i="2"/>
  <c r="P100" i="2" s="1"/>
  <c r="N203" i="2"/>
  <c r="N164" i="2"/>
  <c r="N153" i="2"/>
  <c r="N98" i="2"/>
  <c r="N100" i="2" s="1"/>
  <c r="R98" i="2"/>
  <c r="R100" i="2" s="1"/>
  <c r="R153" i="2"/>
  <c r="R164" i="2"/>
  <c r="R203" i="2"/>
  <c r="M198" i="2"/>
  <c r="O198" i="2" s="1"/>
  <c r="M199" i="2"/>
  <c r="O199" i="2" s="1"/>
  <c r="M200" i="2"/>
  <c r="O200" i="2" s="1"/>
  <c r="M201" i="2"/>
  <c r="O201" i="2" s="1"/>
  <c r="M202" i="2"/>
  <c r="O202" i="2" s="1"/>
  <c r="M195" i="2"/>
  <c r="O195" i="2" s="1"/>
  <c r="M190" i="2"/>
  <c r="O190" i="2" s="1"/>
  <c r="M186" i="2"/>
  <c r="O186" i="2" s="1"/>
  <c r="M187" i="2"/>
  <c r="O187" i="2" s="1"/>
  <c r="L203" i="2"/>
  <c r="J203" i="2"/>
  <c r="J206" i="2" s="1"/>
  <c r="H203" i="2"/>
  <c r="F203" i="2"/>
  <c r="L164" i="2"/>
  <c r="J164" i="2"/>
  <c r="H164" i="2"/>
  <c r="F164" i="2"/>
  <c r="L153" i="2"/>
  <c r="J153" i="2"/>
  <c r="H153" i="2"/>
  <c r="F153" i="2"/>
  <c r="T137" i="2"/>
  <c r="L98" i="2"/>
  <c r="L100" i="2" s="1"/>
  <c r="J98" i="2"/>
  <c r="J100" i="2" s="1"/>
  <c r="H98" i="2"/>
  <c r="H100" i="2" s="1"/>
  <c r="F98" i="2"/>
  <c r="F100" i="2" s="1"/>
  <c r="H206" i="2" l="1"/>
  <c r="L206" i="2"/>
  <c r="N206" i="2"/>
  <c r="R206" i="2"/>
  <c r="F206" i="2"/>
  <c r="P206" i="2"/>
  <c r="M95" i="2"/>
  <c r="O95" i="2" s="1"/>
  <c r="M96" i="2"/>
  <c r="O96" i="2" s="1"/>
  <c r="M197" i="2" l="1"/>
  <c r="O197" i="2" s="1"/>
  <c r="M196" i="2"/>
  <c r="O196" i="2" s="1"/>
  <c r="M194" i="2"/>
  <c r="O194" i="2" s="1"/>
  <c r="M193" i="2"/>
  <c r="O193" i="2" s="1"/>
  <c r="M192" i="2"/>
  <c r="O192" i="2" s="1"/>
  <c r="M191" i="2"/>
  <c r="O191" i="2" s="1"/>
  <c r="M189" i="2"/>
  <c r="O189" i="2" s="1"/>
  <c r="M188" i="2"/>
  <c r="O188" i="2" s="1"/>
  <c r="M185" i="2"/>
  <c r="O185" i="2" s="1"/>
  <c r="M184" i="2"/>
  <c r="O184" i="2" s="1"/>
  <c r="M183" i="2"/>
  <c r="O183" i="2" s="1"/>
  <c r="M182" i="2"/>
  <c r="O182" i="2" s="1"/>
  <c r="M174" i="2"/>
  <c r="O174" i="2" s="1"/>
  <c r="M181" i="2"/>
  <c r="O181" i="2" s="1"/>
  <c r="M180" i="2"/>
  <c r="O180" i="2" s="1"/>
  <c r="M179" i="2"/>
  <c r="O179" i="2" s="1"/>
  <c r="M178" i="2"/>
  <c r="O178" i="2" s="1"/>
  <c r="M177" i="2"/>
  <c r="O177" i="2" s="1"/>
  <c r="M175" i="2"/>
  <c r="O175" i="2" s="1"/>
  <c r="M176" i="2"/>
  <c r="O176" i="2" s="1"/>
  <c r="M173" i="2"/>
  <c r="O173" i="2" s="1"/>
  <c r="M172" i="2"/>
  <c r="O172" i="2" s="1"/>
  <c r="M171" i="2"/>
  <c r="O171" i="2" s="1"/>
  <c r="M170" i="2"/>
  <c r="O170" i="2" s="1"/>
  <c r="M169" i="2"/>
  <c r="O169" i="2" s="1"/>
  <c r="M168" i="2"/>
  <c r="O168" i="2" s="1"/>
  <c r="T99" i="2" l="1"/>
  <c r="M97" i="2"/>
  <c r="O97" i="2" s="1"/>
  <c r="M94" i="2"/>
  <c r="O94" i="2" s="1"/>
  <c r="M93" i="2"/>
  <c r="O93" i="2" s="1"/>
  <c r="M92" i="2"/>
  <c r="O92" i="2" s="1"/>
  <c r="T91" i="2"/>
  <c r="T90" i="2"/>
  <c r="T89" i="2"/>
  <c r="M67" i="2"/>
  <c r="O67" i="2" s="1"/>
  <c r="M66" i="2"/>
  <c r="O66" i="2" s="1"/>
  <c r="M65" i="2"/>
  <c r="O65" i="2" s="1"/>
  <c r="T64" i="2"/>
  <c r="T63" i="2"/>
  <c r="T62" i="2"/>
  <c r="T61" i="2"/>
  <c r="D203" i="2" l="1"/>
  <c r="T167" i="2"/>
  <c r="T166" i="2"/>
  <c r="M152" i="2" l="1"/>
  <c r="O152" i="2" s="1"/>
  <c r="M151" i="2"/>
  <c r="O151" i="2" s="1"/>
  <c r="M150" i="2"/>
  <c r="O150" i="2" s="1"/>
  <c r="M149" i="2"/>
  <c r="O149" i="2" s="1"/>
  <c r="M147" i="2"/>
  <c r="O147" i="2" s="1"/>
  <c r="M146" i="2"/>
  <c r="O146" i="2" s="1"/>
  <c r="M145" i="2"/>
  <c r="O145" i="2" s="1"/>
  <c r="M144" i="2"/>
  <c r="O144" i="2" s="1"/>
  <c r="M143" i="2"/>
  <c r="O143" i="2" s="1"/>
  <c r="T141" i="2"/>
  <c r="T140" i="2"/>
  <c r="T139" i="2"/>
  <c r="T138" i="2"/>
  <c r="M163" i="2" l="1"/>
  <c r="O163" i="2" s="1"/>
  <c r="M162" i="2"/>
  <c r="O162" i="2" s="1"/>
  <c r="M161" i="2"/>
  <c r="O161" i="2" s="1"/>
  <c r="M160" i="2"/>
  <c r="O160" i="2" s="1"/>
  <c r="M159" i="2"/>
  <c r="O159" i="2" s="1"/>
  <c r="T158" i="2"/>
  <c r="T157" i="2"/>
  <c r="T156" i="2"/>
  <c r="T155" i="2"/>
  <c r="T135" i="2" l="1"/>
  <c r="M124" i="2"/>
  <c r="O124" i="2" s="1"/>
  <c r="M114" i="2"/>
  <c r="O114" i="2" s="1"/>
  <c r="M113" i="2"/>
  <c r="O113" i="2" s="1"/>
  <c r="M112" i="2"/>
  <c r="O112" i="2" s="1"/>
  <c r="M111" i="2"/>
  <c r="O111" i="2" s="1"/>
  <c r="M110" i="2"/>
  <c r="O110" i="2" s="1"/>
  <c r="M108" i="2"/>
  <c r="O108" i="2" s="1"/>
  <c r="M107" i="2"/>
  <c r="O107" i="2" s="1"/>
  <c r="M106" i="2"/>
  <c r="O106" i="2" s="1"/>
  <c r="T105" i="2"/>
  <c r="T104" i="2"/>
  <c r="T103" i="2"/>
  <c r="T102" i="2"/>
  <c r="M48" i="2" l="1"/>
  <c r="O48" i="2" s="1"/>
  <c r="M47" i="2"/>
  <c r="O47" i="2" s="1"/>
  <c r="M46" i="2"/>
  <c r="O46" i="2" s="1"/>
  <c r="M45" i="2"/>
  <c r="O45" i="2" s="1"/>
  <c r="M44" i="2"/>
  <c r="O44" i="2" s="1"/>
  <c r="M43" i="2"/>
  <c r="O43" i="2" s="1"/>
  <c r="M33" i="2"/>
  <c r="O33" i="2" s="1"/>
  <c r="M32" i="2"/>
  <c r="O32" i="2" s="1"/>
  <c r="M31" i="2"/>
  <c r="O31" i="2" s="1"/>
  <c r="M30" i="2"/>
  <c r="O30" i="2" s="1"/>
  <c r="M29" i="2"/>
  <c r="O29" i="2" s="1"/>
  <c r="M28" i="2"/>
  <c r="O28" i="2" s="1"/>
  <c r="M42" i="2"/>
  <c r="O42" i="2" s="1"/>
  <c r="M41" i="2"/>
  <c r="O41" i="2" s="1"/>
  <c r="M40" i="2"/>
  <c r="O40" i="2" s="1"/>
  <c r="M39" i="2"/>
  <c r="O39" i="2" s="1"/>
  <c r="M38" i="2"/>
  <c r="O38" i="2" s="1"/>
  <c r="M37" i="2"/>
  <c r="O37" i="2" s="1"/>
  <c r="M36" i="2"/>
  <c r="O36" i="2" s="1"/>
  <c r="M35" i="2"/>
  <c r="O35" i="2" s="1"/>
  <c r="M34" i="2"/>
  <c r="O34" i="2" s="1"/>
  <c r="M26" i="2"/>
  <c r="O26" i="2" s="1"/>
  <c r="M25" i="2"/>
  <c r="O25" i="2" s="1"/>
  <c r="M24" i="2"/>
  <c r="O24" i="2" s="1"/>
  <c r="M23" i="2"/>
  <c r="O23" i="2" s="1"/>
  <c r="M22" i="2"/>
  <c r="O22" i="2" s="1"/>
  <c r="M21" i="2"/>
  <c r="O21" i="2" s="1"/>
  <c r="M20" i="2"/>
  <c r="O20" i="2" s="1"/>
  <c r="M19" i="2"/>
  <c r="O19" i="2" s="1"/>
  <c r="M18" i="2"/>
  <c r="O18" i="2" s="1"/>
  <c r="M17" i="2"/>
  <c r="O17" i="2" s="1"/>
  <c r="M16" i="2"/>
  <c r="O16" i="2" s="1"/>
  <c r="D206" i="2" l="1"/>
  <c r="T101" i="2"/>
  <c r="T154" i="2"/>
  <c r="T165" i="2"/>
</calcChain>
</file>

<file path=xl/sharedStrings.xml><?xml version="1.0" encoding="utf-8"?>
<sst xmlns="http://schemas.openxmlformats.org/spreadsheetml/2006/main" count="228" uniqueCount="162">
  <si>
    <t>AREON Network Engineer</t>
  </si>
  <si>
    <t>ASMSA Teacher</t>
  </si>
  <si>
    <t>ASMSA Maintenance Worker</t>
  </si>
  <si>
    <t>ASMSA Residential Mentor</t>
  </si>
  <si>
    <t>FORM A</t>
  </si>
  <si>
    <t>AHECB</t>
  </si>
  <si>
    <t>AUTHORIZED</t>
  </si>
  <si>
    <t>PAID</t>
  </si>
  <si>
    <t>BUDGETED</t>
  </si>
  <si>
    <t>REQUESTED</t>
  </si>
  <si>
    <t>RECOMMENDED</t>
  </si>
  <si>
    <t>T</t>
  </si>
  <si>
    <t>CL</t>
  </si>
  <si>
    <t>ITEM</t>
  </si>
  <si>
    <t>POSITION</t>
  </si>
  <si>
    <t>C</t>
  </si>
  <si>
    <t>CODE</t>
  </si>
  <si>
    <t xml:space="preserve"> #</t>
  </si>
  <si>
    <t>TITLE</t>
  </si>
  <si>
    <t>ANNUAL SAL</t>
  </si>
  <si>
    <t>#</t>
  </si>
  <si>
    <t>SYSTEM ADMINISTRATION</t>
  </si>
  <si>
    <t>TWELVE MONTH EDUCATIONAL AND GENERAL</t>
  </si>
  <si>
    <t>ADMINISTRATIVE POSITIONS</t>
  </si>
  <si>
    <t>President, University of Arkansas</t>
  </si>
  <si>
    <t>Vice-Pres. for Academic Affairs</t>
  </si>
  <si>
    <t>Vice-Pres. for Agriculture/Chance.</t>
  </si>
  <si>
    <t>General Counsel</t>
  </si>
  <si>
    <t>Assoc. Vice President</t>
  </si>
  <si>
    <t>Dir. of Employee Benefits</t>
  </si>
  <si>
    <t>Dir. of Internal Audits</t>
  </si>
  <si>
    <t>Dir. of Plan. &amp; Resource Services</t>
  </si>
  <si>
    <t>Assoc. Dir. of Plng. &amp; Res. Svcs.</t>
  </si>
  <si>
    <t>Senior Assoc. General Counsel</t>
  </si>
  <si>
    <t>Senior Institutional Audit Manager</t>
  </si>
  <si>
    <t>Assoc. General Counsel</t>
  </si>
  <si>
    <t>Asst. to the President</t>
  </si>
  <si>
    <t>Research Associate</t>
  </si>
  <si>
    <t>Regional Audit Manager</t>
  </si>
  <si>
    <t>Director of Institutional Research</t>
  </si>
  <si>
    <t>Assoc. Director of Internal Audits</t>
  </si>
  <si>
    <t>Associate Director</t>
  </si>
  <si>
    <t>Dir. of University Information</t>
  </si>
  <si>
    <t>TOTAL</t>
  </si>
  <si>
    <t>Sr. Project/Program Director</t>
  </si>
  <si>
    <t>Project/Program Director</t>
  </si>
  <si>
    <t>Project/Program Manager</t>
  </si>
  <si>
    <t>Project/Program Specialist</t>
  </si>
  <si>
    <t>Associate for Administration</t>
  </si>
  <si>
    <t>ACADEMIC POSITIONS</t>
  </si>
  <si>
    <t>Distinguished Professor</t>
  </si>
  <si>
    <t>Professor</t>
  </si>
  <si>
    <t>Instructor</t>
  </si>
  <si>
    <t>Lecturer</t>
  </si>
  <si>
    <t>Director of Development</t>
  </si>
  <si>
    <t>ARKANSAS ARCHEOLOGICAL SURVEY</t>
  </si>
  <si>
    <t>Dir. of  Ar. Archeological Survey</t>
  </si>
  <si>
    <t>State Archeologist</t>
  </si>
  <si>
    <t>Survey Assistant Director</t>
  </si>
  <si>
    <t>Archeologist</t>
  </si>
  <si>
    <t>Assoc. Archeologist</t>
  </si>
  <si>
    <t>Asst. Archeologist</t>
  </si>
  <si>
    <t>Survey Research Associate</t>
  </si>
  <si>
    <t>Survey Research Assistant</t>
  </si>
  <si>
    <t>Archeological Assistant</t>
  </si>
  <si>
    <t>CRIMINAL JUSTICE INSTITUTE</t>
  </si>
  <si>
    <t>Director, Criminal Justice Institute</t>
  </si>
  <si>
    <t>Asst. Dir., Fiscal Affairs</t>
  </si>
  <si>
    <t>Institutional Assistant</t>
  </si>
  <si>
    <t>CLINTON SCHOOL OF PUBLIC SERVICE</t>
  </si>
  <si>
    <t>Faculty - 12 month</t>
  </si>
  <si>
    <t>Dean of Clinton School</t>
  </si>
  <si>
    <t>Project/Program Administrator</t>
  </si>
  <si>
    <t>AREON Executive Director</t>
  </si>
  <si>
    <t>AREON Chief Technology Officer</t>
  </si>
  <si>
    <t>ASMSA Director</t>
  </si>
  <si>
    <t>ASMSA Dean of Academic Affairs</t>
  </si>
  <si>
    <t>ASMSA Director of Finance</t>
  </si>
  <si>
    <t>ASMSA Dean Of Students</t>
  </si>
  <si>
    <t>ASMSA Network Administrator</t>
  </si>
  <si>
    <t>ASMSA Project/Program Manager</t>
  </si>
  <si>
    <t>ASMSA Facility Manager</t>
  </si>
  <si>
    <t>ASMSA HR/PR Manager</t>
  </si>
  <si>
    <t>ASMSA Project/Program Specialist</t>
  </si>
  <si>
    <t>ASMSA Administrative Assistant</t>
  </si>
  <si>
    <t>ASMSA Teacher - Part Time</t>
  </si>
  <si>
    <t>ASMSA Registrar</t>
  </si>
  <si>
    <t>ASMSA Secretary</t>
  </si>
  <si>
    <t>ASMSA Maintenance Supervisor</t>
  </si>
  <si>
    <t>ASMSA Library Assistant</t>
  </si>
  <si>
    <t>TOTAL UA-System &amp; Various Divisions</t>
  </si>
  <si>
    <t>Vice-Pres. for Finance &amp; CFO</t>
  </si>
  <si>
    <t>Vice-Pres. for Administration</t>
  </si>
  <si>
    <t>C037C</t>
  </si>
  <si>
    <t>Administrative Analyst</t>
  </si>
  <si>
    <t>C056C</t>
  </si>
  <si>
    <t>Administrative Specialist III</t>
  </si>
  <si>
    <t>Landscape Specialist</t>
  </si>
  <si>
    <t>Fiscal Support Supervisor</t>
  </si>
  <si>
    <t>Fiscal Support Analyst</t>
  </si>
  <si>
    <t>C050C</t>
  </si>
  <si>
    <t>Administrative Support Supervisor</t>
  </si>
  <si>
    <t>Fiscal Support Specialist</t>
  </si>
  <si>
    <t>C073C</t>
  </si>
  <si>
    <t>Administrative Specialist II</t>
  </si>
  <si>
    <t>C087C</t>
  </si>
  <si>
    <t>Administrative Specialist I</t>
  </si>
  <si>
    <t>Institutional Services Assistant</t>
  </si>
  <si>
    <t>Accountant II</t>
  </si>
  <si>
    <t>Accountant I</t>
  </si>
  <si>
    <t xml:space="preserve">Commerical Graphic Artist </t>
  </si>
  <si>
    <t>ASMSA Computer Science Edu. Specialist</t>
  </si>
  <si>
    <t>ASMSA Student Success Coordinator</t>
  </si>
  <si>
    <t>ASMSA Admissions Coordinator</t>
  </si>
  <si>
    <t>Vice-Pres. for Univ. Rel. &amp; Pub. Serv.</t>
  </si>
  <si>
    <t>Asst. Dir. of Plng. &amp; Res. Svcs.</t>
  </si>
  <si>
    <t>Director of Administrative Services</t>
  </si>
  <si>
    <t>Executive Project/Program Director</t>
  </si>
  <si>
    <t>Exec. Project/Program Manager</t>
  </si>
  <si>
    <t>Director of Academic Computing</t>
  </si>
  <si>
    <t>Administrative Support Pool</t>
  </si>
  <si>
    <t>Q123C</t>
  </si>
  <si>
    <t>Administrative Assistant</t>
  </si>
  <si>
    <t>C057C</t>
  </si>
  <si>
    <t>Administration Support Specialist</t>
  </si>
  <si>
    <t>C072C</t>
  </si>
  <si>
    <t>Administrative Support Specialist</t>
  </si>
  <si>
    <t>Fiscal Support Pool</t>
  </si>
  <si>
    <t>Fiscal Support Manager</t>
  </si>
  <si>
    <t>Accounting Technician</t>
  </si>
  <si>
    <t>Assoc. Dir. Criminal Justice Inst.</t>
  </si>
  <si>
    <t>ASMSA Director of Institutional Adv.</t>
  </si>
  <si>
    <t>ASMSA Dir. of Admissions &amp; Public Aff.</t>
  </si>
  <si>
    <t>ASMSA Asst. Dean for Outreach</t>
  </si>
  <si>
    <t>ASMSA Asst. Dean for Inst. Effect.</t>
  </si>
  <si>
    <t>ASMSA Asst. Dean for Student Wellness</t>
  </si>
  <si>
    <t>ASMSA Asst. Network Engineer</t>
  </si>
  <si>
    <t>ASMSA Librarian</t>
  </si>
  <si>
    <t>ASMSA Licensed Professional Counselor</t>
  </si>
  <si>
    <t>ASMSA Public Information Specialist</t>
  </si>
  <si>
    <t>Fiscal Support Technician</t>
  </si>
  <si>
    <t>2021-22</t>
  </si>
  <si>
    <t>2022-23</t>
  </si>
  <si>
    <t>ASMSA Residential Experience Coordinator</t>
  </si>
  <si>
    <t>AREON Director of Admn. &amp; Plng</t>
  </si>
  <si>
    <t>ASMSA Purchasing/Travel Coordinator</t>
  </si>
  <si>
    <t>ASMSA Accounting Clerk</t>
  </si>
  <si>
    <t>UNIVERSITY OF ARKANSAS SYSTEM &amp; VARIOUS DIVISIONS</t>
  </si>
  <si>
    <t>ASMSA Asst Director of Finance</t>
  </si>
  <si>
    <t>ASMSA Asst Dean for Residential Life</t>
  </si>
  <si>
    <t>SUBTOTAL UA-AS</t>
  </si>
  <si>
    <t>Director of Computer Serv.</t>
  </si>
  <si>
    <t>ARK. RESEARCH &amp; EDUC. OPTICAL NETWORK</t>
  </si>
  <si>
    <t>ARK. SCHOOL FOR MATH, SCI. AND ARTS</t>
  </si>
  <si>
    <t>SUBTOTAL UA-CJI</t>
  </si>
  <si>
    <t>TOTAL UA-CS</t>
  </si>
  <si>
    <t>TOTAL AREON</t>
  </si>
  <si>
    <t>TOTAL UA-ASMSA</t>
  </si>
  <si>
    <t>HIGHER EDUCATION PERSONAL SERVICES RECOMMENDATIONS FOR THE 2023-25 FISCAL YEAR</t>
  </si>
  <si>
    <t>2023-24</t>
  </si>
  <si>
    <t>2024-25</t>
  </si>
  <si>
    <t>ADMINISTRATIVE AND ACADEMIC POSITIONS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</si>
</sst>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\(#\)"/>
    <numFmt numFmtId="165" formatCode="0.0%"/>
    <numFmt numFmtId="166" formatCode="\(##.00\)"/>
    <numFmt numFmtId="167" formatCode="\(##\)"/>
  </numFmts>
  <fonts count="11" x14ac:knownFonts="1">
    <font>
      <sz val="12"/>
      <name val="Times New Roman"/>
    </font>
    <font>
      <sz val="16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i/>
      <sz val="12"/>
      <name val="Times New Roman"/>
      <family val="1"/>
    </font>
    <font>
      <b/>
      <sz val="10"/>
      <color indexed="8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2" borderId="0"/>
    <xf numFmtId="43" fontId="4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3" fillId="2" borderId="0" applyBorder="0"/>
    <xf numFmtId="0" fontId="3" fillId="2" borderId="0"/>
    <xf numFmtId="0" fontId="3" fillId="2" borderId="0"/>
    <xf numFmtId="0" fontId="3" fillId="2" borderId="0"/>
    <xf numFmtId="9" fontId="7" fillId="0" borderId="0" applyFont="0" applyFill="0" applyBorder="0" applyAlignment="0" applyProtection="0"/>
    <xf numFmtId="0" fontId="3" fillId="3" borderId="0"/>
    <xf numFmtId="0" fontId="3" fillId="2" borderId="0"/>
    <xf numFmtId="0" fontId="3" fillId="2" borderId="0"/>
  </cellStyleXfs>
  <cellXfs count="89">
    <xf numFmtId="0" fontId="0" fillId="2" borderId="0" xfId="0" applyNumberFormat="1"/>
    <xf numFmtId="1" fontId="6" fillId="0" borderId="2" xfId="4" applyNumberFormat="1" applyFont="1" applyFill="1" applyBorder="1" applyAlignment="1">
      <alignment horizontal="center"/>
    </xf>
    <xf numFmtId="1" fontId="6" fillId="0" borderId="5" xfId="4" applyNumberFormat="1" applyFont="1" applyFill="1" applyBorder="1" applyAlignment="1">
      <alignment horizontal="center"/>
    </xf>
    <xf numFmtId="3" fontId="6" fillId="0" borderId="5" xfId="4" applyNumberFormat="1" applyFont="1" applyFill="1" applyBorder="1" applyAlignment="1">
      <alignment horizontal="center"/>
    </xf>
    <xf numFmtId="164" fontId="6" fillId="0" borderId="0" xfId="5" applyNumberFormat="1" applyFont="1" applyFill="1" applyBorder="1" applyAlignment="1">
      <alignment horizontal="left"/>
    </xf>
    <xf numFmtId="3" fontId="5" fillId="0" borderId="0" xfId="5" applyNumberFormat="1" applyFont="1" applyFill="1" applyBorder="1" applyAlignment="1">
      <alignment horizontal="center"/>
    </xf>
    <xf numFmtId="0" fontId="5" fillId="0" borderId="0" xfId="5" applyNumberFormat="1" applyFont="1" applyFill="1" applyBorder="1" applyAlignment="1">
      <alignment horizontal="center"/>
    </xf>
    <xf numFmtId="164" fontId="5" fillId="0" borderId="0" xfId="5" applyNumberFormat="1" applyFont="1" applyFill="1" applyBorder="1" applyAlignment="1">
      <alignment horizontal="left"/>
    </xf>
    <xf numFmtId="0" fontId="5" fillId="0" borderId="0" xfId="5" applyFont="1" applyFill="1" applyBorder="1" applyAlignment="1">
      <alignment horizontal="center"/>
    </xf>
    <xf numFmtId="0" fontId="5" fillId="0" borderId="0" xfId="6" applyFont="1" applyFill="1" applyBorder="1" applyAlignment="1">
      <alignment horizontal="center"/>
    </xf>
    <xf numFmtId="3" fontId="6" fillId="0" borderId="2" xfId="4" applyNumberFormat="1" applyFont="1" applyFill="1" applyBorder="1" applyAlignment="1">
      <alignment horizontal="center"/>
    </xf>
    <xf numFmtId="3" fontId="6" fillId="0" borderId="9" xfId="4" applyNumberFormat="1" applyFont="1" applyFill="1" applyBorder="1" applyAlignment="1">
      <alignment horizontal="center"/>
    </xf>
    <xf numFmtId="3" fontId="6" fillId="0" borderId="10" xfId="4" applyNumberFormat="1" applyFont="1" applyFill="1" applyBorder="1" applyAlignment="1">
      <alignment horizontal="center"/>
    </xf>
    <xf numFmtId="3" fontId="6" fillId="0" borderId="11" xfId="4" applyNumberFormat="1" applyFont="1" applyFill="1" applyBorder="1" applyAlignment="1">
      <alignment horizontal="center"/>
    </xf>
    <xf numFmtId="0" fontId="5" fillId="0" borderId="12" xfId="5" applyNumberFormat="1" applyFont="1" applyFill="1" applyBorder="1" applyAlignment="1">
      <alignment horizontal="center"/>
    </xf>
    <xf numFmtId="0" fontId="5" fillId="0" borderId="13" xfId="5" applyNumberFormat="1" applyFont="1" applyFill="1" applyBorder="1" applyAlignment="1">
      <alignment horizontal="center"/>
    </xf>
    <xf numFmtId="49" fontId="6" fillId="0" borderId="0" xfId="5" applyNumberFormat="1" applyFont="1" applyFill="1" applyBorder="1" applyAlignment="1">
      <alignment horizontal="center"/>
    </xf>
    <xf numFmtId="49" fontId="5" fillId="0" borderId="0" xfId="5" applyNumberFormat="1" applyFont="1" applyFill="1" applyBorder="1" applyAlignment="1">
      <alignment horizontal="center"/>
    </xf>
    <xf numFmtId="0" fontId="5" fillId="0" borderId="0" xfId="9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3" fontId="5" fillId="0" borderId="0" xfId="9" applyNumberFormat="1" applyFont="1" applyFill="1" applyBorder="1" applyAlignment="1">
      <alignment horizontal="center"/>
    </xf>
    <xf numFmtId="0" fontId="5" fillId="0" borderId="0" xfId="9" applyNumberFormat="1" applyFont="1" applyFill="1" applyBorder="1" applyAlignment="1">
      <alignment horizontal="center"/>
    </xf>
    <xf numFmtId="166" fontId="5" fillId="0" borderId="0" xfId="9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/>
    <xf numFmtId="3" fontId="5" fillId="0" borderId="0" xfId="0" applyNumberFormat="1" applyFont="1" applyFill="1" applyBorder="1" applyAlignment="1">
      <alignment horizontal="center"/>
    </xf>
    <xf numFmtId="0" fontId="5" fillId="0" borderId="0" xfId="4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left"/>
    </xf>
    <xf numFmtId="3" fontId="5" fillId="0" borderId="0" xfId="0" applyNumberFormat="1" applyFont="1" applyFill="1" applyAlignment="1">
      <alignment horizontal="center"/>
    </xf>
    <xf numFmtId="164" fontId="5" fillId="0" borderId="0" xfId="5" applyNumberFormat="1" applyFont="1" applyFill="1" applyAlignment="1">
      <alignment horizontal="left"/>
    </xf>
    <xf numFmtId="0" fontId="6" fillId="0" borderId="0" xfId="5" applyFont="1" applyFill="1" applyAlignment="1">
      <alignment horizontal="center"/>
    </xf>
    <xf numFmtId="3" fontId="5" fillId="0" borderId="0" xfId="1" applyNumberFormat="1" applyFont="1" applyFill="1" applyBorder="1" applyAlignment="1">
      <alignment horizontal="center"/>
    </xf>
    <xf numFmtId="3" fontId="5" fillId="0" borderId="0" xfId="7" applyNumberFormat="1" applyFont="1" applyFill="1" applyBorder="1" applyAlignment="1">
      <alignment horizontal="center"/>
    </xf>
    <xf numFmtId="3" fontId="5" fillId="0" borderId="6" xfId="5" applyNumberFormat="1" applyFont="1" applyFill="1" applyBorder="1" applyAlignment="1">
      <alignment horizontal="center"/>
    </xf>
    <xf numFmtId="3" fontId="5" fillId="0" borderId="7" xfId="5" applyNumberFormat="1" applyFont="1" applyFill="1" applyBorder="1" applyAlignment="1">
      <alignment horizontal="center"/>
    </xf>
    <xf numFmtId="0" fontId="5" fillId="0" borderId="0" xfId="5" applyFont="1" applyFill="1" applyAlignment="1">
      <alignment horizontal="center"/>
    </xf>
    <xf numFmtId="3" fontId="5" fillId="0" borderId="0" xfId="5" applyNumberFormat="1" applyFont="1" applyFill="1" applyAlignment="1">
      <alignment horizontal="center"/>
    </xf>
    <xf numFmtId="0" fontId="5" fillId="0" borderId="0" xfId="9" applyFont="1" applyFill="1" applyAlignment="1">
      <alignment horizontal="center"/>
    </xf>
    <xf numFmtId="0" fontId="5" fillId="0" borderId="0" xfId="0" applyFont="1" applyFill="1" applyAlignment="1">
      <alignment horizontal="left"/>
    </xf>
    <xf numFmtId="3" fontId="5" fillId="0" borderId="0" xfId="9" applyNumberFormat="1" applyFont="1" applyFill="1" applyAlignment="1">
      <alignment horizontal="center"/>
    </xf>
    <xf numFmtId="166" fontId="5" fillId="0" borderId="0" xfId="9" applyNumberFormat="1" applyFont="1" applyFill="1" applyAlignment="1">
      <alignment horizontal="left"/>
    </xf>
    <xf numFmtId="0" fontId="5" fillId="0" borderId="0" xfId="6" applyFont="1" applyFill="1" applyAlignment="1">
      <alignment horizontal="center"/>
    </xf>
    <xf numFmtId="49" fontId="6" fillId="0" borderId="0" xfId="5" applyNumberFormat="1" applyFont="1" applyFill="1" applyAlignment="1">
      <alignment horizontal="center"/>
    </xf>
    <xf numFmtId="49" fontId="5" fillId="0" borderId="0" xfId="5" applyNumberFormat="1" applyFont="1" applyFill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5" fillId="0" borderId="0" xfId="5" applyNumberFormat="1" applyFont="1" applyFill="1" applyBorder="1" applyAlignment="1"/>
    <xf numFmtId="0" fontId="2" fillId="0" borderId="0" xfId="0" applyNumberFormat="1" applyFont="1" applyFill="1" applyAlignment="1"/>
    <xf numFmtId="0" fontId="1" fillId="0" borderId="0" xfId="0" applyNumberFormat="1" applyFont="1" applyFill="1" applyAlignment="1"/>
    <xf numFmtId="165" fontId="5" fillId="0" borderId="0" xfId="7" applyNumberFormat="1" applyFont="1" applyFill="1" applyBorder="1" applyAlignment="1"/>
    <xf numFmtId="0" fontId="5" fillId="0" borderId="2" xfId="5" applyNumberFormat="1" applyFont="1" applyFill="1" applyBorder="1" applyAlignment="1"/>
    <xf numFmtId="0" fontId="6" fillId="0" borderId="8" xfId="5" applyNumberFormat="1" applyFont="1" applyFill="1" applyBorder="1" applyAlignment="1"/>
    <xf numFmtId="0" fontId="6" fillId="0" borderId="0" xfId="5" applyFont="1" applyFill="1" applyBorder="1" applyAlignment="1"/>
    <xf numFmtId="0" fontId="5" fillId="0" borderId="0" xfId="5" applyFont="1" applyFill="1" applyBorder="1" applyAlignment="1"/>
    <xf numFmtId="0" fontId="8" fillId="0" borderId="0" xfId="0" applyNumberFormat="1" applyFont="1" applyFill="1" applyAlignment="1"/>
    <xf numFmtId="0" fontId="5" fillId="0" borderId="0" xfId="5" applyFont="1" applyFill="1" applyBorder="1" applyAlignment="1">
      <alignment horizontal="left"/>
    </xf>
    <xf numFmtId="0" fontId="5" fillId="0" borderId="0" xfId="9" applyFont="1" applyFill="1" applyBorder="1" applyAlignment="1"/>
    <xf numFmtId="0" fontId="5" fillId="0" borderId="0" xfId="9" applyNumberFormat="1" applyFont="1" applyFill="1" applyBorder="1" applyAlignment="1"/>
    <xf numFmtId="0" fontId="5" fillId="0" borderId="0" xfId="0" applyNumberFormat="1" applyFont="1" applyFill="1" applyBorder="1" applyAlignment="1"/>
    <xf numFmtId="0" fontId="5" fillId="0" borderId="0" xfId="5" applyFont="1" applyFill="1" applyAlignment="1"/>
    <xf numFmtId="0" fontId="8" fillId="0" borderId="0" xfId="0" applyFont="1" applyFill="1" applyAlignment="1"/>
    <xf numFmtId="0" fontId="6" fillId="0" borderId="0" xfId="5" applyFont="1" applyFill="1" applyAlignment="1"/>
    <xf numFmtId="0" fontId="2" fillId="0" borderId="0" xfId="0" applyFont="1" applyFill="1" applyAlignment="1"/>
    <xf numFmtId="0" fontId="5" fillId="0" borderId="0" xfId="5" applyFont="1" applyFill="1" applyAlignment="1">
      <alignment horizontal="left"/>
    </xf>
    <xf numFmtId="0" fontId="5" fillId="0" borderId="0" xfId="3" applyFont="1" applyFill="1" applyBorder="1" applyAlignment="1"/>
    <xf numFmtId="0" fontId="5" fillId="0" borderId="0" xfId="0" applyFont="1" applyFill="1" applyAlignment="1"/>
    <xf numFmtId="0" fontId="5" fillId="0" borderId="0" xfId="9" applyFont="1" applyFill="1" applyAlignment="1"/>
    <xf numFmtId="0" fontId="6" fillId="0" borderId="0" xfId="3" applyFont="1" applyFill="1" applyBorder="1" applyAlignment="1"/>
    <xf numFmtId="0" fontId="5" fillId="0" borderId="0" xfId="5" applyNumberFormat="1" applyFont="1" applyFill="1" applyBorder="1" applyAlignment="1">
      <alignment horizontal="left"/>
    </xf>
    <xf numFmtId="0" fontId="10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right"/>
    </xf>
    <xf numFmtId="0" fontId="5" fillId="0" borderId="0" xfId="0" applyFont="1" applyFill="1"/>
    <xf numFmtId="0" fontId="5" fillId="0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5" fillId="0" borderId="3" xfId="4" applyFont="1" applyFill="1" applyBorder="1" applyAlignment="1">
      <alignment horizontal="center"/>
    </xf>
    <xf numFmtId="0" fontId="6" fillId="0" borderId="0" xfId="4" applyFont="1" applyFill="1" applyAlignment="1">
      <alignment horizontal="center"/>
    </xf>
    <xf numFmtId="1" fontId="6" fillId="0" borderId="0" xfId="4" applyNumberFormat="1" applyFont="1" applyFill="1" applyAlignment="1">
      <alignment horizontal="center"/>
    </xf>
    <xf numFmtId="37" fontId="5" fillId="0" borderId="0" xfId="8" applyNumberFormat="1" applyFont="1" applyFill="1" applyAlignment="1">
      <alignment horizontal="center"/>
    </xf>
    <xf numFmtId="3" fontId="6" fillId="0" borderId="0" xfId="4" applyNumberFormat="1" applyFont="1" applyFill="1" applyAlignment="1">
      <alignment horizontal="center"/>
    </xf>
    <xf numFmtId="0" fontId="5" fillId="0" borderId="0" xfId="8" applyFont="1" applyFill="1" applyAlignment="1">
      <alignment horizontal="center"/>
    </xf>
    <xf numFmtId="0" fontId="6" fillId="0" borderId="3" xfId="4" applyFont="1" applyFill="1" applyBorder="1" applyAlignment="1">
      <alignment horizontal="center"/>
    </xf>
    <xf numFmtId="164" fontId="6" fillId="0" borderId="0" xfId="4" applyNumberFormat="1" applyFont="1" applyFill="1" applyAlignment="1">
      <alignment horizontal="center"/>
    </xf>
    <xf numFmtId="0" fontId="5" fillId="0" borderId="4" xfId="4" applyFont="1" applyFill="1" applyBorder="1" applyAlignment="1">
      <alignment horizontal="center"/>
    </xf>
    <xf numFmtId="0" fontId="6" fillId="0" borderId="5" xfId="4" applyFont="1" applyFill="1" applyBorder="1" applyAlignment="1">
      <alignment horizontal="center"/>
    </xf>
    <xf numFmtId="0" fontId="5" fillId="0" borderId="7" xfId="5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</cellXfs>
  <cellStyles count="11">
    <cellStyle name="Comma 2" xfId="1" xr:uid="{00000000-0005-0000-0000-000000000000}"/>
    <cellStyle name="Comma0" xfId="2" xr:uid="{00000000-0005-0000-0000-000001000000}"/>
    <cellStyle name="Normal" xfId="0" builtinId="0"/>
    <cellStyle name="Normal 2" xfId="9" xr:uid="{00000000-0005-0000-0000-000003000000}"/>
    <cellStyle name="Normal 3" xfId="10" xr:uid="{00000000-0005-0000-0000-000004000000}"/>
    <cellStyle name="Normal_ANC Completed Request" xfId="8" xr:uid="{00000000-0005-0000-0000-000005000000}"/>
    <cellStyle name="Normal_asuj_UA Fund Form A" xfId="3" xr:uid="{00000000-0005-0000-0000-000006000000}"/>
    <cellStyle name="Normal_Copy of ASUJ" xfId="4" xr:uid="{00000000-0005-0000-0000-000007000000}"/>
    <cellStyle name="Normal_UA Fund Form A" xfId="5" xr:uid="{00000000-0005-0000-0000-000008000000}"/>
    <cellStyle name="Normal_UAF" xfId="6" xr:uid="{00000000-0005-0000-0000-000009000000}"/>
    <cellStyle name="Percent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V1118"/>
  <sheetViews>
    <sheetView tabSelected="1" showOutlineSymbols="0" zoomScaleNormal="100" zoomScaleSheetLayoutView="100" workbookViewId="0">
      <pane ySplit="10" topLeftCell="A11" activePane="bottomLeft" state="frozen"/>
      <selection pane="bottomLeft" activeCell="E159" sqref="E159"/>
    </sheetView>
  </sheetViews>
  <sheetFormatPr defaultColWidth="10.25" defaultRowHeight="15" x14ac:dyDescent="0.2"/>
  <cols>
    <col min="1" max="1" width="5.375" style="47" customWidth="1"/>
    <col min="2" max="2" width="6.375" style="47" customWidth="1"/>
    <col min="3" max="3" width="7.25" style="49" bestFit="1" customWidth="1"/>
    <col min="4" max="4" width="3.625" style="49" customWidth="1"/>
    <col min="5" max="5" width="37.625" style="49" customWidth="1"/>
    <col min="6" max="6" width="5.375" style="49" customWidth="1"/>
    <col min="7" max="7" width="14.375" style="49" customWidth="1"/>
    <col min="8" max="8" width="5.375" style="49" customWidth="1"/>
    <col min="9" max="9" width="14.375" style="49" customWidth="1"/>
    <col min="10" max="10" width="5.375" style="49" customWidth="1"/>
    <col min="11" max="11" width="14.375" style="49" customWidth="1"/>
    <col min="12" max="12" width="5.375" style="49" customWidth="1"/>
    <col min="13" max="13" width="14.375" style="49" customWidth="1"/>
    <col min="14" max="14" width="5.375" style="49" customWidth="1"/>
    <col min="15" max="15" width="14.375" style="49" customWidth="1"/>
    <col min="16" max="16" width="5.375" style="47" customWidth="1"/>
    <col min="17" max="17" width="14.375" style="47" customWidth="1"/>
    <col min="18" max="18" width="5.375" style="47" customWidth="1"/>
    <col min="19" max="19" width="14.375" style="47" customWidth="1"/>
    <col min="20" max="20" width="8" style="49" customWidth="1"/>
    <col min="21" max="21" width="17.5" style="47" bestFit="1" customWidth="1"/>
    <col min="22" max="16384" width="10.25" style="49"/>
  </cols>
  <sheetData>
    <row r="1" spans="1:48" s="50" customFormat="1" ht="12.75" customHeight="1" x14ac:dyDescent="0.3">
      <c r="A1" s="87" t="s">
        <v>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48"/>
      <c r="U1" s="6"/>
      <c r="V1" s="48"/>
      <c r="W1" s="48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</row>
    <row r="2" spans="1:48" ht="12.75" customHeight="1" x14ac:dyDescent="0.2">
      <c r="A2" s="88" t="s">
        <v>158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48"/>
      <c r="U2" s="6"/>
      <c r="V2" s="48"/>
      <c r="W2" s="48"/>
    </row>
    <row r="3" spans="1:48" ht="12.75" customHeight="1" thickBot="1" x14ac:dyDescent="0.25">
      <c r="A3" s="71"/>
      <c r="B3" s="28"/>
      <c r="C3" s="72"/>
      <c r="D3" s="72"/>
      <c r="E3" s="73"/>
      <c r="F3" s="28"/>
      <c r="G3" s="28"/>
      <c r="H3" s="30"/>
      <c r="I3" s="28"/>
      <c r="J3" s="30"/>
      <c r="K3" s="28"/>
      <c r="L3" s="30"/>
      <c r="M3" s="30"/>
      <c r="N3" s="30"/>
      <c r="O3" s="30"/>
      <c r="P3" s="30"/>
      <c r="Q3" s="28"/>
      <c r="R3" s="30"/>
      <c r="S3" s="28"/>
      <c r="T3" s="48"/>
      <c r="U3" s="6"/>
      <c r="V3" s="48"/>
      <c r="W3" s="48"/>
    </row>
    <row r="4" spans="1:48" ht="12.75" customHeight="1" x14ac:dyDescent="0.2">
      <c r="A4" s="74"/>
      <c r="B4" s="75"/>
      <c r="C4" s="1"/>
      <c r="D4" s="1"/>
      <c r="E4" s="75"/>
      <c r="F4" s="75"/>
      <c r="G4" s="10"/>
      <c r="H4" s="75"/>
      <c r="I4" s="10"/>
      <c r="J4" s="75"/>
      <c r="K4" s="10"/>
      <c r="L4" s="75"/>
      <c r="M4" s="10"/>
      <c r="N4" s="75"/>
      <c r="O4" s="10"/>
      <c r="P4" s="75"/>
      <c r="Q4" s="10" t="s">
        <v>5</v>
      </c>
      <c r="R4" s="75"/>
      <c r="S4" s="11" t="s">
        <v>5</v>
      </c>
      <c r="T4" s="48"/>
      <c r="U4" s="6"/>
      <c r="V4" s="48"/>
      <c r="W4" s="48"/>
    </row>
    <row r="5" spans="1:48" ht="12.75" customHeight="1" x14ac:dyDescent="0.2">
      <c r="A5" s="76"/>
      <c r="B5" s="77"/>
      <c r="C5" s="78"/>
      <c r="D5" s="78"/>
      <c r="E5" s="77"/>
      <c r="F5" s="79"/>
      <c r="G5" s="80" t="s">
        <v>6</v>
      </c>
      <c r="H5" s="81"/>
      <c r="I5" s="80" t="s">
        <v>7</v>
      </c>
      <c r="J5" s="81"/>
      <c r="K5" s="80" t="s">
        <v>8</v>
      </c>
      <c r="L5" s="81"/>
      <c r="M5" s="77" t="s">
        <v>9</v>
      </c>
      <c r="N5" s="81"/>
      <c r="O5" s="77" t="s">
        <v>9</v>
      </c>
      <c r="P5" s="77"/>
      <c r="Q5" s="80" t="s">
        <v>10</v>
      </c>
      <c r="R5" s="77"/>
      <c r="S5" s="12" t="s">
        <v>10</v>
      </c>
      <c r="T5" s="48"/>
      <c r="U5" s="6"/>
      <c r="V5" s="48"/>
      <c r="W5" s="48"/>
    </row>
    <row r="6" spans="1:48" ht="12.75" customHeight="1" x14ac:dyDescent="0.2">
      <c r="A6" s="82" t="s">
        <v>11</v>
      </c>
      <c r="B6" s="77" t="s">
        <v>12</v>
      </c>
      <c r="C6" s="78" t="s">
        <v>13</v>
      </c>
      <c r="D6" s="83"/>
      <c r="E6" s="77" t="s">
        <v>14</v>
      </c>
      <c r="F6" s="79"/>
      <c r="G6" s="80" t="s">
        <v>142</v>
      </c>
      <c r="H6" s="81"/>
      <c r="I6" s="80" t="s">
        <v>141</v>
      </c>
      <c r="J6" s="81"/>
      <c r="K6" s="80" t="s">
        <v>142</v>
      </c>
      <c r="L6" s="77"/>
      <c r="M6" s="80" t="s">
        <v>159</v>
      </c>
      <c r="N6" s="77"/>
      <c r="O6" s="80" t="s">
        <v>160</v>
      </c>
      <c r="P6" s="77"/>
      <c r="Q6" s="80" t="s">
        <v>159</v>
      </c>
      <c r="R6" s="77"/>
      <c r="S6" s="12" t="s">
        <v>160</v>
      </c>
      <c r="T6" s="48"/>
      <c r="U6" s="27"/>
      <c r="V6" s="48"/>
      <c r="W6" s="48"/>
    </row>
    <row r="7" spans="1:48" ht="12.75" customHeight="1" x14ac:dyDescent="0.2">
      <c r="A7" s="82" t="s">
        <v>15</v>
      </c>
      <c r="B7" s="77" t="s">
        <v>16</v>
      </c>
      <c r="C7" s="78" t="s">
        <v>17</v>
      </c>
      <c r="D7" s="78"/>
      <c r="E7" s="77" t="s">
        <v>18</v>
      </c>
      <c r="F7" s="77" t="s">
        <v>17</v>
      </c>
      <c r="G7" s="80" t="s">
        <v>19</v>
      </c>
      <c r="H7" s="77" t="s">
        <v>20</v>
      </c>
      <c r="I7" s="80" t="s">
        <v>19</v>
      </c>
      <c r="J7" s="77" t="s">
        <v>17</v>
      </c>
      <c r="K7" s="80" t="s">
        <v>19</v>
      </c>
      <c r="L7" s="77" t="s">
        <v>17</v>
      </c>
      <c r="M7" s="80" t="s">
        <v>19</v>
      </c>
      <c r="N7" s="77" t="s">
        <v>17</v>
      </c>
      <c r="O7" s="80" t="s">
        <v>19</v>
      </c>
      <c r="P7" s="77" t="s">
        <v>17</v>
      </c>
      <c r="Q7" s="80" t="s">
        <v>19</v>
      </c>
      <c r="R7" s="77" t="s">
        <v>17</v>
      </c>
      <c r="S7" s="12" t="s">
        <v>19</v>
      </c>
      <c r="T7" s="48"/>
      <c r="U7" s="27"/>
      <c r="V7" s="48"/>
      <c r="W7" s="48"/>
    </row>
    <row r="8" spans="1:48" ht="12.75" customHeight="1" thickBot="1" x14ac:dyDescent="0.25">
      <c r="A8" s="84"/>
      <c r="B8" s="85"/>
      <c r="C8" s="2"/>
      <c r="D8" s="2"/>
      <c r="E8" s="85"/>
      <c r="F8" s="85"/>
      <c r="G8" s="3"/>
      <c r="H8" s="85"/>
      <c r="I8" s="3"/>
      <c r="J8" s="85"/>
      <c r="K8" s="3"/>
      <c r="L8" s="85"/>
      <c r="M8" s="3"/>
      <c r="N8" s="85"/>
      <c r="O8" s="3"/>
      <c r="P8" s="85"/>
      <c r="Q8" s="3"/>
      <c r="R8" s="85"/>
      <c r="S8" s="13"/>
      <c r="T8" s="51">
        <v>7.0000000000000007E-2</v>
      </c>
      <c r="U8" s="27"/>
      <c r="V8" s="48"/>
      <c r="W8" s="48"/>
    </row>
    <row r="9" spans="1:48" ht="12.75" customHeight="1" thickBot="1" x14ac:dyDescent="0.25">
      <c r="A9" s="16"/>
      <c r="B9" s="16"/>
      <c r="C9" s="4"/>
      <c r="D9" s="48"/>
      <c r="E9" s="52"/>
      <c r="F9" s="5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48"/>
      <c r="U9" s="6"/>
      <c r="V9" s="48"/>
      <c r="W9" s="48"/>
    </row>
    <row r="10" spans="1:48" ht="12.75" customHeight="1" thickBot="1" x14ac:dyDescent="0.25">
      <c r="A10" s="16"/>
      <c r="B10" s="16"/>
      <c r="C10" s="4"/>
      <c r="D10" s="48"/>
      <c r="E10" s="53" t="s">
        <v>147</v>
      </c>
      <c r="F10" s="14"/>
      <c r="G10" s="15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48"/>
      <c r="U10" s="6"/>
      <c r="V10" s="48"/>
      <c r="W10" s="48"/>
    </row>
    <row r="11" spans="1:48" ht="12.75" customHeight="1" x14ac:dyDescent="0.2">
      <c r="A11" s="16"/>
      <c r="B11" s="16"/>
      <c r="C11" s="4"/>
      <c r="D11" s="48"/>
      <c r="E11" s="48"/>
      <c r="F11" s="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48"/>
      <c r="U11" s="6"/>
      <c r="V11" s="48"/>
      <c r="W11" s="48"/>
    </row>
    <row r="12" spans="1:48" ht="12.75" customHeight="1" x14ac:dyDescent="0.2">
      <c r="A12" s="37"/>
      <c r="B12" s="37"/>
      <c r="C12" s="7"/>
      <c r="D12" s="48"/>
      <c r="E12" s="54" t="s">
        <v>21</v>
      </c>
      <c r="F12" s="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48"/>
      <c r="U12" s="6"/>
      <c r="V12" s="48"/>
      <c r="W12" s="48"/>
    </row>
    <row r="13" spans="1:48" ht="12.75" customHeight="1" x14ac:dyDescent="0.2">
      <c r="A13" s="37"/>
      <c r="B13" s="37"/>
      <c r="C13" s="7"/>
      <c r="D13" s="48"/>
      <c r="E13" s="54"/>
      <c r="F13" s="5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48"/>
      <c r="U13" s="6"/>
      <c r="V13" s="48"/>
      <c r="W13" s="48"/>
    </row>
    <row r="14" spans="1:48" ht="12.75" customHeight="1" x14ac:dyDescent="0.2">
      <c r="A14" s="37"/>
      <c r="B14" s="37"/>
      <c r="C14" s="7"/>
      <c r="D14" s="48"/>
      <c r="E14" s="55" t="s">
        <v>22</v>
      </c>
      <c r="F14" s="5"/>
      <c r="G14" s="5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48"/>
      <c r="U14" s="6"/>
      <c r="V14" s="48"/>
      <c r="W14" s="48"/>
    </row>
    <row r="15" spans="1:48" ht="12.75" customHeight="1" x14ac:dyDescent="0.2">
      <c r="A15" s="37"/>
      <c r="B15" s="37"/>
      <c r="C15" s="7"/>
      <c r="D15" s="48"/>
      <c r="E15" s="55" t="s">
        <v>23</v>
      </c>
      <c r="F15" s="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48"/>
      <c r="U15" s="6"/>
      <c r="V15" s="48"/>
      <c r="W15" s="48"/>
    </row>
    <row r="16" spans="1:48" ht="12.75" customHeight="1" x14ac:dyDescent="0.25">
      <c r="A16" s="37"/>
      <c r="B16" s="37"/>
      <c r="C16" s="7">
        <v>1</v>
      </c>
      <c r="D16" s="56"/>
      <c r="E16" s="55" t="s">
        <v>24</v>
      </c>
      <c r="F16" s="5">
        <v>1</v>
      </c>
      <c r="G16" s="5">
        <v>476264.7634116949</v>
      </c>
      <c r="H16" s="5"/>
      <c r="I16" s="5"/>
      <c r="J16" s="5"/>
      <c r="K16" s="5"/>
      <c r="L16" s="5"/>
      <c r="M16" s="5">
        <f t="shared" ref="M16:M26" si="0">G16*(1+$T$8)</f>
        <v>509603.29685051355</v>
      </c>
      <c r="N16" s="5"/>
      <c r="O16" s="5">
        <f t="shared" ref="O16:O26" si="1">M16*(1+$T$8)</f>
        <v>545275.5276300495</v>
      </c>
      <c r="P16" s="5"/>
      <c r="Q16" s="5"/>
      <c r="R16" s="5"/>
      <c r="S16" s="5"/>
      <c r="T16" s="48"/>
      <c r="U16" s="6"/>
      <c r="V16" s="48"/>
      <c r="W16" s="48"/>
    </row>
    <row r="17" spans="1:23" ht="12.75" customHeight="1" x14ac:dyDescent="0.25">
      <c r="A17" s="37"/>
      <c r="B17" s="37"/>
      <c r="C17" s="7">
        <v>2</v>
      </c>
      <c r="D17" s="56"/>
      <c r="E17" s="55" t="s">
        <v>25</v>
      </c>
      <c r="F17" s="5">
        <v>1</v>
      </c>
      <c r="G17" s="5">
        <v>248227.60227276036</v>
      </c>
      <c r="H17" s="5"/>
      <c r="I17" s="5"/>
      <c r="J17" s="5"/>
      <c r="K17" s="5"/>
      <c r="L17" s="5"/>
      <c r="M17" s="5">
        <f t="shared" si="0"/>
        <v>265603.53443185362</v>
      </c>
      <c r="N17" s="5"/>
      <c r="O17" s="5">
        <f t="shared" si="1"/>
        <v>284195.78184208338</v>
      </c>
      <c r="P17" s="5"/>
      <c r="Q17" s="5"/>
      <c r="R17" s="5"/>
      <c r="S17" s="5"/>
      <c r="T17" s="48"/>
      <c r="U17" s="6"/>
      <c r="V17" s="48"/>
      <c r="W17" s="48"/>
    </row>
    <row r="18" spans="1:23" ht="12.75" customHeight="1" x14ac:dyDescent="0.25">
      <c r="A18" s="37"/>
      <c r="B18" s="37"/>
      <c r="C18" s="7">
        <v>3</v>
      </c>
      <c r="D18" s="56"/>
      <c r="E18" s="55" t="s">
        <v>26</v>
      </c>
      <c r="F18" s="5">
        <v>1</v>
      </c>
      <c r="G18" s="5">
        <v>237960.10993713906</v>
      </c>
      <c r="H18" s="5"/>
      <c r="I18" s="5"/>
      <c r="J18" s="5"/>
      <c r="K18" s="5"/>
      <c r="L18" s="5"/>
      <c r="M18" s="5">
        <f t="shared" si="0"/>
        <v>254617.31763273882</v>
      </c>
      <c r="N18" s="5"/>
      <c r="O18" s="5">
        <f t="shared" si="1"/>
        <v>272440.52986703056</v>
      </c>
      <c r="P18" s="5"/>
      <c r="Q18" s="5"/>
      <c r="R18" s="5"/>
      <c r="S18" s="5"/>
      <c r="T18" s="48"/>
      <c r="U18" s="6"/>
      <c r="V18" s="48"/>
      <c r="W18" s="48"/>
    </row>
    <row r="19" spans="1:23" ht="12.75" customHeight="1" x14ac:dyDescent="0.25">
      <c r="A19" s="37"/>
      <c r="B19" s="37"/>
      <c r="C19" s="7">
        <v>4</v>
      </c>
      <c r="D19" s="56"/>
      <c r="E19" s="55" t="s">
        <v>91</v>
      </c>
      <c r="F19" s="5">
        <v>1</v>
      </c>
      <c r="G19" s="5">
        <v>234595.85742640158</v>
      </c>
      <c r="H19" s="5"/>
      <c r="I19" s="5"/>
      <c r="J19" s="5"/>
      <c r="K19" s="5"/>
      <c r="L19" s="5"/>
      <c r="M19" s="5">
        <f t="shared" si="0"/>
        <v>251017.56744624971</v>
      </c>
      <c r="N19" s="5"/>
      <c r="O19" s="5">
        <f t="shared" si="1"/>
        <v>268588.79716748721</v>
      </c>
      <c r="P19" s="5"/>
      <c r="Q19" s="5"/>
      <c r="R19" s="5"/>
      <c r="S19" s="5"/>
      <c r="T19" s="48"/>
      <c r="U19" s="6"/>
      <c r="V19" s="48"/>
      <c r="W19" s="48"/>
    </row>
    <row r="20" spans="1:23" ht="12.75" customHeight="1" x14ac:dyDescent="0.25">
      <c r="A20" s="37"/>
      <c r="B20" s="37"/>
      <c r="C20" s="7">
        <v>5</v>
      </c>
      <c r="D20" s="56"/>
      <c r="E20" s="55" t="s">
        <v>92</v>
      </c>
      <c r="F20" s="5">
        <v>1</v>
      </c>
      <c r="G20" s="5">
        <v>225414.97582460745</v>
      </c>
      <c r="H20" s="5"/>
      <c r="I20" s="5"/>
      <c r="J20" s="5"/>
      <c r="K20" s="5"/>
      <c r="L20" s="5"/>
      <c r="M20" s="5">
        <f t="shared" si="0"/>
        <v>241194.02413232997</v>
      </c>
      <c r="N20" s="5"/>
      <c r="O20" s="5">
        <f t="shared" si="1"/>
        <v>258077.60582159308</v>
      </c>
      <c r="P20" s="5"/>
      <c r="Q20" s="5"/>
      <c r="R20" s="5"/>
      <c r="S20" s="5"/>
      <c r="T20" s="48"/>
      <c r="U20" s="6"/>
      <c r="V20" s="48"/>
      <c r="W20" s="48"/>
    </row>
    <row r="21" spans="1:23" ht="12.75" customHeight="1" x14ac:dyDescent="0.25">
      <c r="A21" s="37"/>
      <c r="B21" s="37"/>
      <c r="C21" s="7">
        <v>6</v>
      </c>
      <c r="D21" s="56"/>
      <c r="E21" s="55" t="s">
        <v>114</v>
      </c>
      <c r="F21" s="5">
        <v>1</v>
      </c>
      <c r="G21" s="5">
        <v>208027.98537701688</v>
      </c>
      <c r="H21" s="5"/>
      <c r="I21" s="5"/>
      <c r="J21" s="5"/>
      <c r="K21" s="5"/>
      <c r="L21" s="5"/>
      <c r="M21" s="5">
        <f t="shared" si="0"/>
        <v>222589.94435340809</v>
      </c>
      <c r="N21" s="5"/>
      <c r="O21" s="5">
        <f t="shared" si="1"/>
        <v>238171.24045814667</v>
      </c>
      <c r="P21" s="5"/>
      <c r="Q21" s="5"/>
      <c r="R21" s="5"/>
      <c r="S21" s="5"/>
      <c r="T21" s="48"/>
      <c r="U21" s="6"/>
      <c r="V21" s="48"/>
      <c r="W21" s="48"/>
    </row>
    <row r="22" spans="1:23" ht="12.75" customHeight="1" x14ac:dyDescent="0.25">
      <c r="A22" s="37"/>
      <c r="B22" s="37"/>
      <c r="C22" s="7">
        <v>7</v>
      </c>
      <c r="D22" s="56"/>
      <c r="E22" s="55" t="s">
        <v>27</v>
      </c>
      <c r="F22" s="5">
        <v>1</v>
      </c>
      <c r="G22" s="5">
        <v>208027.98537701645</v>
      </c>
      <c r="H22" s="5"/>
      <c r="I22" s="5"/>
      <c r="J22" s="5"/>
      <c r="K22" s="5"/>
      <c r="L22" s="5"/>
      <c r="M22" s="5">
        <f t="shared" si="0"/>
        <v>222589.9443534076</v>
      </c>
      <c r="N22" s="5"/>
      <c r="O22" s="5">
        <f t="shared" si="1"/>
        <v>238171.24045814615</v>
      </c>
      <c r="P22" s="5"/>
      <c r="Q22" s="5"/>
      <c r="R22" s="5"/>
      <c r="S22" s="5"/>
      <c r="T22" s="48"/>
      <c r="U22" s="6"/>
      <c r="V22" s="48"/>
      <c r="W22" s="48"/>
    </row>
    <row r="23" spans="1:23" ht="12.75" customHeight="1" x14ac:dyDescent="0.25">
      <c r="A23" s="37"/>
      <c r="B23" s="37"/>
      <c r="C23" s="7">
        <v>8</v>
      </c>
      <c r="D23" s="56"/>
      <c r="E23" s="55" t="s">
        <v>28</v>
      </c>
      <c r="F23" s="5">
        <v>6</v>
      </c>
      <c r="G23" s="5">
        <v>195860.34838436331</v>
      </c>
      <c r="H23" s="5"/>
      <c r="I23" s="5"/>
      <c r="J23" s="5"/>
      <c r="K23" s="5"/>
      <c r="L23" s="5"/>
      <c r="M23" s="5">
        <f t="shared" si="0"/>
        <v>209570.57277126875</v>
      </c>
      <c r="N23" s="5"/>
      <c r="O23" s="5">
        <f t="shared" si="1"/>
        <v>224240.51286525757</v>
      </c>
      <c r="P23" s="5"/>
      <c r="Q23" s="5"/>
      <c r="R23" s="5"/>
      <c r="S23" s="5"/>
      <c r="T23" s="48"/>
      <c r="U23" s="6"/>
      <c r="V23" s="48"/>
      <c r="W23" s="48"/>
    </row>
    <row r="24" spans="1:23" ht="12.75" customHeight="1" x14ac:dyDescent="0.25">
      <c r="A24" s="37"/>
      <c r="B24" s="37"/>
      <c r="C24" s="7">
        <v>9</v>
      </c>
      <c r="D24" s="56"/>
      <c r="E24" s="55" t="s">
        <v>29</v>
      </c>
      <c r="F24" s="5">
        <v>1</v>
      </c>
      <c r="G24" s="5">
        <v>184855.67710990226</v>
      </c>
      <c r="H24" s="5"/>
      <c r="I24" s="5"/>
      <c r="J24" s="5"/>
      <c r="K24" s="5"/>
      <c r="L24" s="5"/>
      <c r="M24" s="5">
        <f t="shared" si="0"/>
        <v>197795.57450759542</v>
      </c>
      <c r="N24" s="5"/>
      <c r="O24" s="5">
        <f t="shared" si="1"/>
        <v>211641.2647231271</v>
      </c>
      <c r="P24" s="5"/>
      <c r="Q24" s="5"/>
      <c r="R24" s="5"/>
      <c r="S24" s="5"/>
      <c r="T24" s="48"/>
      <c r="U24" s="6"/>
      <c r="V24" s="48"/>
      <c r="W24" s="48"/>
    </row>
    <row r="25" spans="1:23" ht="12.75" customHeight="1" x14ac:dyDescent="0.25">
      <c r="A25" s="37"/>
      <c r="B25" s="37"/>
      <c r="C25" s="7">
        <v>10</v>
      </c>
      <c r="D25" s="56"/>
      <c r="E25" s="55" t="s">
        <v>30</v>
      </c>
      <c r="F25" s="5">
        <v>3</v>
      </c>
      <c r="G25" s="5">
        <v>175491.72673594762</v>
      </c>
      <c r="H25" s="5"/>
      <c r="I25" s="5"/>
      <c r="J25" s="5"/>
      <c r="K25" s="5"/>
      <c r="L25" s="5"/>
      <c r="M25" s="5">
        <f t="shared" si="0"/>
        <v>187776.14760746396</v>
      </c>
      <c r="N25" s="5"/>
      <c r="O25" s="5">
        <f t="shared" si="1"/>
        <v>200920.47793998645</v>
      </c>
      <c r="P25" s="5"/>
      <c r="Q25" s="5"/>
      <c r="R25" s="5"/>
      <c r="S25" s="5"/>
      <c r="T25" s="48"/>
      <c r="U25" s="6"/>
      <c r="V25" s="48"/>
      <c r="W25" s="48"/>
    </row>
    <row r="26" spans="1:23" ht="12.75" customHeight="1" x14ac:dyDescent="0.25">
      <c r="A26" s="37"/>
      <c r="B26" s="37"/>
      <c r="C26" s="7">
        <v>11</v>
      </c>
      <c r="D26" s="56"/>
      <c r="E26" s="55" t="s">
        <v>31</v>
      </c>
      <c r="F26" s="5">
        <v>1</v>
      </c>
      <c r="G26" s="5">
        <v>175444.07304447715</v>
      </c>
      <c r="H26" s="5"/>
      <c r="I26" s="5"/>
      <c r="J26" s="5"/>
      <c r="K26" s="5"/>
      <c r="L26" s="5"/>
      <c r="M26" s="5">
        <f t="shared" si="0"/>
        <v>187725.15815759054</v>
      </c>
      <c r="N26" s="5"/>
      <c r="O26" s="5">
        <f t="shared" si="1"/>
        <v>200865.9192286219</v>
      </c>
      <c r="P26" s="5"/>
      <c r="Q26" s="5"/>
      <c r="R26" s="5"/>
      <c r="S26" s="5"/>
      <c r="T26" s="48"/>
      <c r="U26" s="6"/>
      <c r="V26" s="48"/>
      <c r="W26" s="48"/>
    </row>
    <row r="27" spans="1:23" ht="12.75" customHeight="1" x14ac:dyDescent="0.25">
      <c r="A27" s="37"/>
      <c r="B27" s="37"/>
      <c r="C27" s="7">
        <v>12</v>
      </c>
      <c r="D27" s="56"/>
      <c r="E27" s="55" t="s">
        <v>72</v>
      </c>
      <c r="F27" s="5">
        <v>37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48"/>
      <c r="U27" s="6"/>
      <c r="V27" s="48"/>
      <c r="W27" s="48"/>
    </row>
    <row r="28" spans="1:23" ht="12.75" customHeight="1" x14ac:dyDescent="0.25">
      <c r="A28" s="37"/>
      <c r="B28" s="37"/>
      <c r="C28" s="7"/>
      <c r="D28" s="56"/>
      <c r="E28" s="55" t="s">
        <v>117</v>
      </c>
      <c r="F28" s="5"/>
      <c r="G28" s="34">
        <v>175443.87590573807</v>
      </c>
      <c r="H28" s="5"/>
      <c r="I28" s="5"/>
      <c r="J28" s="5"/>
      <c r="K28" s="34"/>
      <c r="L28" s="5"/>
      <c r="M28" s="5">
        <f t="shared" ref="M28:M48" si="2">G28*(1+$T$8)</f>
        <v>187724.94721913975</v>
      </c>
      <c r="N28" s="5"/>
      <c r="O28" s="5">
        <f t="shared" ref="O28:O48" si="3">M28*(1+$T$8)</f>
        <v>200865.69352447955</v>
      </c>
      <c r="P28" s="5"/>
      <c r="Q28" s="5"/>
      <c r="R28" s="5"/>
      <c r="S28" s="5"/>
      <c r="T28" s="48"/>
      <c r="U28" s="6"/>
      <c r="V28" s="48"/>
      <c r="W28" s="48"/>
    </row>
    <row r="29" spans="1:23" ht="12.75" customHeight="1" x14ac:dyDescent="0.25">
      <c r="A29" s="37"/>
      <c r="B29" s="37"/>
      <c r="C29" s="7"/>
      <c r="D29" s="56"/>
      <c r="E29" s="55" t="s">
        <v>118</v>
      </c>
      <c r="F29" s="5"/>
      <c r="G29" s="34">
        <v>153272.46720999997</v>
      </c>
      <c r="H29" s="5"/>
      <c r="I29" s="5"/>
      <c r="J29" s="5"/>
      <c r="K29" s="34"/>
      <c r="L29" s="5"/>
      <c r="M29" s="5">
        <f t="shared" si="2"/>
        <v>164001.53991469997</v>
      </c>
      <c r="N29" s="5"/>
      <c r="O29" s="5">
        <f t="shared" si="3"/>
        <v>175481.64770872897</v>
      </c>
      <c r="P29" s="5"/>
      <c r="Q29" s="5"/>
      <c r="R29" s="5"/>
      <c r="S29" s="5"/>
      <c r="T29" s="48"/>
      <c r="U29" s="6"/>
      <c r="V29" s="48"/>
      <c r="W29" s="48"/>
    </row>
    <row r="30" spans="1:23" ht="12.75" customHeight="1" x14ac:dyDescent="0.25">
      <c r="A30" s="37"/>
      <c r="B30" s="37"/>
      <c r="C30" s="7"/>
      <c r="D30" s="56"/>
      <c r="E30" s="55" t="s">
        <v>44</v>
      </c>
      <c r="F30" s="5"/>
      <c r="G30" s="34">
        <v>124865.02056708152</v>
      </c>
      <c r="H30" s="5"/>
      <c r="I30" s="5"/>
      <c r="J30" s="5"/>
      <c r="K30" s="34"/>
      <c r="L30" s="5"/>
      <c r="M30" s="5">
        <f t="shared" si="2"/>
        <v>133605.57200677722</v>
      </c>
      <c r="N30" s="5"/>
      <c r="O30" s="5">
        <f t="shared" si="3"/>
        <v>142957.96204725164</v>
      </c>
      <c r="P30" s="5"/>
      <c r="Q30" s="5"/>
      <c r="R30" s="5"/>
      <c r="S30" s="5"/>
      <c r="T30" s="48"/>
      <c r="U30" s="6"/>
      <c r="V30" s="48"/>
      <c r="W30" s="48"/>
    </row>
    <row r="31" spans="1:23" ht="12.75" customHeight="1" x14ac:dyDescent="0.25">
      <c r="A31" s="37"/>
      <c r="B31" s="37"/>
      <c r="C31" s="7"/>
      <c r="D31" s="56"/>
      <c r="E31" s="55" t="s">
        <v>45</v>
      </c>
      <c r="F31" s="5"/>
      <c r="G31" s="34">
        <v>114889.99569646541</v>
      </c>
      <c r="H31" s="5"/>
      <c r="I31" s="5"/>
      <c r="J31" s="5"/>
      <c r="K31" s="34"/>
      <c r="L31" s="5"/>
      <c r="M31" s="5">
        <f t="shared" si="2"/>
        <v>122932.295395218</v>
      </c>
      <c r="N31" s="5"/>
      <c r="O31" s="5">
        <f t="shared" si="3"/>
        <v>131537.55607288325</v>
      </c>
      <c r="P31" s="5"/>
      <c r="Q31" s="5"/>
      <c r="R31" s="5"/>
      <c r="S31" s="5"/>
      <c r="T31" s="48"/>
      <c r="U31" s="6"/>
      <c r="V31" s="48"/>
      <c r="W31" s="48"/>
    </row>
    <row r="32" spans="1:23" ht="12.75" customHeight="1" x14ac:dyDescent="0.25">
      <c r="A32" s="37"/>
      <c r="B32" s="37"/>
      <c r="C32" s="7"/>
      <c r="D32" s="56"/>
      <c r="E32" s="55" t="s">
        <v>46</v>
      </c>
      <c r="F32" s="5"/>
      <c r="G32" s="34">
        <v>104117.24234310839</v>
      </c>
      <c r="H32" s="5"/>
      <c r="I32" s="5"/>
      <c r="J32" s="5"/>
      <c r="K32" s="34"/>
      <c r="L32" s="5"/>
      <c r="M32" s="5">
        <f t="shared" si="2"/>
        <v>111405.44930712598</v>
      </c>
      <c r="N32" s="5"/>
      <c r="O32" s="5">
        <f t="shared" si="3"/>
        <v>119203.8307586248</v>
      </c>
      <c r="P32" s="5"/>
      <c r="Q32" s="5"/>
      <c r="R32" s="5"/>
      <c r="S32" s="5"/>
      <c r="T32" s="48"/>
      <c r="U32" s="6"/>
      <c r="V32" s="48"/>
      <c r="W32" s="48"/>
    </row>
    <row r="33" spans="1:23" ht="12.75" customHeight="1" x14ac:dyDescent="0.25">
      <c r="A33" s="37"/>
      <c r="B33" s="37"/>
      <c r="C33" s="7"/>
      <c r="D33" s="56"/>
      <c r="E33" s="55" t="s">
        <v>47</v>
      </c>
      <c r="F33" s="5"/>
      <c r="G33" s="34">
        <v>89831.064829336741</v>
      </c>
      <c r="H33" s="5"/>
      <c r="I33" s="5"/>
      <c r="J33" s="5"/>
      <c r="K33" s="34"/>
      <c r="L33" s="5"/>
      <c r="M33" s="5">
        <f t="shared" si="2"/>
        <v>96119.239367390313</v>
      </c>
      <c r="N33" s="5"/>
      <c r="O33" s="5">
        <f t="shared" si="3"/>
        <v>102847.58612310764</v>
      </c>
      <c r="P33" s="5"/>
      <c r="Q33" s="5"/>
      <c r="R33" s="5"/>
      <c r="S33" s="5"/>
      <c r="T33" s="48"/>
      <c r="U33" s="6"/>
      <c r="V33" s="48"/>
      <c r="W33" s="48"/>
    </row>
    <row r="34" spans="1:23" ht="12.75" customHeight="1" x14ac:dyDescent="0.25">
      <c r="A34" s="37"/>
      <c r="B34" s="37"/>
      <c r="C34" s="7">
        <v>13</v>
      </c>
      <c r="D34" s="56"/>
      <c r="E34" s="55" t="s">
        <v>32</v>
      </c>
      <c r="F34" s="5">
        <v>2</v>
      </c>
      <c r="G34" s="5">
        <v>158448.52413943678</v>
      </c>
      <c r="H34" s="5"/>
      <c r="I34" s="5"/>
      <c r="J34" s="5"/>
      <c r="K34" s="5"/>
      <c r="L34" s="5"/>
      <c r="M34" s="5">
        <f t="shared" si="2"/>
        <v>169539.92082919736</v>
      </c>
      <c r="N34" s="5"/>
      <c r="O34" s="5">
        <f t="shared" si="3"/>
        <v>181407.71528724118</v>
      </c>
      <c r="P34" s="5"/>
      <c r="Q34" s="5"/>
      <c r="R34" s="5"/>
      <c r="S34" s="5"/>
      <c r="T34" s="48"/>
      <c r="U34" s="6"/>
      <c r="V34" s="48"/>
      <c r="W34" s="48"/>
    </row>
    <row r="35" spans="1:23" ht="12.75" customHeight="1" x14ac:dyDescent="0.25">
      <c r="A35" s="37"/>
      <c r="B35" s="37"/>
      <c r="C35" s="7">
        <v>14</v>
      </c>
      <c r="D35" s="56"/>
      <c r="E35" s="55" t="s">
        <v>33</v>
      </c>
      <c r="F35" s="5">
        <v>1</v>
      </c>
      <c r="G35" s="5">
        <v>145795.06747485616</v>
      </c>
      <c r="H35" s="5"/>
      <c r="I35" s="5"/>
      <c r="J35" s="5"/>
      <c r="K35" s="5"/>
      <c r="L35" s="5"/>
      <c r="M35" s="5">
        <f t="shared" si="2"/>
        <v>156000.7221980961</v>
      </c>
      <c r="N35" s="5"/>
      <c r="O35" s="5">
        <f t="shared" si="3"/>
        <v>166920.77275196285</v>
      </c>
      <c r="P35" s="5"/>
      <c r="Q35" s="5"/>
      <c r="R35" s="5"/>
      <c r="S35" s="5"/>
      <c r="T35" s="48"/>
      <c r="U35" s="6"/>
      <c r="V35" s="48"/>
      <c r="W35" s="48"/>
    </row>
    <row r="36" spans="1:23" ht="12.75" customHeight="1" x14ac:dyDescent="0.25">
      <c r="A36" s="37"/>
      <c r="B36" s="37"/>
      <c r="C36" s="7">
        <v>15</v>
      </c>
      <c r="D36" s="56"/>
      <c r="E36" s="55" t="s">
        <v>34</v>
      </c>
      <c r="F36" s="5">
        <v>4</v>
      </c>
      <c r="G36" s="5">
        <v>145081.7395439728</v>
      </c>
      <c r="H36" s="5"/>
      <c r="I36" s="5"/>
      <c r="J36" s="5"/>
      <c r="K36" s="5"/>
      <c r="L36" s="5"/>
      <c r="M36" s="5">
        <f t="shared" si="2"/>
        <v>155237.4613120509</v>
      </c>
      <c r="N36" s="5"/>
      <c r="O36" s="5">
        <f t="shared" si="3"/>
        <v>166104.08360389448</v>
      </c>
      <c r="P36" s="5"/>
      <c r="Q36" s="5"/>
      <c r="R36" s="5"/>
      <c r="S36" s="5"/>
      <c r="T36" s="48"/>
      <c r="U36" s="6"/>
      <c r="V36" s="48"/>
      <c r="W36" s="48"/>
    </row>
    <row r="37" spans="1:23" ht="12.75" customHeight="1" x14ac:dyDescent="0.25">
      <c r="A37" s="37"/>
      <c r="B37" s="37"/>
      <c r="C37" s="7">
        <v>16</v>
      </c>
      <c r="D37" s="56"/>
      <c r="E37" s="55" t="s">
        <v>35</v>
      </c>
      <c r="F37" s="5">
        <v>4</v>
      </c>
      <c r="G37" s="5">
        <v>142841.9401828456</v>
      </c>
      <c r="H37" s="5"/>
      <c r="I37" s="5"/>
      <c r="J37" s="5"/>
      <c r="K37" s="5"/>
      <c r="L37" s="5"/>
      <c r="M37" s="5">
        <f t="shared" si="2"/>
        <v>152840.8759956448</v>
      </c>
      <c r="N37" s="5"/>
      <c r="O37" s="5">
        <f t="shared" si="3"/>
        <v>163539.73731533994</v>
      </c>
      <c r="P37" s="5"/>
      <c r="Q37" s="5"/>
      <c r="R37" s="5"/>
      <c r="S37" s="5"/>
      <c r="T37" s="48"/>
      <c r="U37" s="6"/>
      <c r="V37" s="48"/>
      <c r="W37" s="48"/>
    </row>
    <row r="38" spans="1:23" ht="12.75" customHeight="1" x14ac:dyDescent="0.25">
      <c r="A38" s="37"/>
      <c r="B38" s="37"/>
      <c r="C38" s="7">
        <v>17</v>
      </c>
      <c r="D38" s="56"/>
      <c r="E38" s="55" t="s">
        <v>115</v>
      </c>
      <c r="F38" s="5">
        <v>1</v>
      </c>
      <c r="G38" s="5">
        <v>140401.79086372349</v>
      </c>
      <c r="H38" s="5"/>
      <c r="I38" s="5"/>
      <c r="J38" s="5"/>
      <c r="K38" s="5"/>
      <c r="L38" s="5"/>
      <c r="M38" s="5">
        <f t="shared" si="2"/>
        <v>150229.91622418415</v>
      </c>
      <c r="N38" s="5"/>
      <c r="O38" s="5">
        <f t="shared" si="3"/>
        <v>160746.01035987705</v>
      </c>
      <c r="P38" s="5"/>
      <c r="Q38" s="5"/>
      <c r="R38" s="5"/>
      <c r="S38" s="5"/>
      <c r="T38" s="48"/>
      <c r="U38" s="6"/>
      <c r="V38" s="48"/>
      <c r="W38" s="48"/>
    </row>
    <row r="39" spans="1:23" ht="12.75" customHeight="1" x14ac:dyDescent="0.25">
      <c r="A39" s="37"/>
      <c r="B39" s="37"/>
      <c r="C39" s="7">
        <v>18</v>
      </c>
      <c r="D39" s="56"/>
      <c r="E39" s="55" t="s">
        <v>36</v>
      </c>
      <c r="F39" s="5">
        <v>1</v>
      </c>
      <c r="G39" s="5">
        <v>138462.00530504162</v>
      </c>
      <c r="H39" s="5"/>
      <c r="I39" s="5"/>
      <c r="J39" s="5"/>
      <c r="K39" s="5"/>
      <c r="L39" s="5"/>
      <c r="M39" s="5">
        <f t="shared" si="2"/>
        <v>148154.34567639453</v>
      </c>
      <c r="N39" s="5"/>
      <c r="O39" s="5">
        <f t="shared" si="3"/>
        <v>158525.14987374216</v>
      </c>
      <c r="P39" s="5"/>
      <c r="Q39" s="5"/>
      <c r="R39" s="5"/>
      <c r="S39" s="5"/>
      <c r="T39" s="48"/>
      <c r="U39" s="6"/>
      <c r="V39" s="48"/>
      <c r="W39" s="48"/>
    </row>
    <row r="40" spans="1:23" ht="12.75" customHeight="1" x14ac:dyDescent="0.25">
      <c r="A40" s="37"/>
      <c r="B40" s="37"/>
      <c r="C40" s="7">
        <v>19</v>
      </c>
      <c r="D40" s="56"/>
      <c r="E40" s="55" t="s">
        <v>37</v>
      </c>
      <c r="F40" s="5">
        <v>3</v>
      </c>
      <c r="G40" s="5">
        <v>135025.33320252152</v>
      </c>
      <c r="H40" s="5"/>
      <c r="I40" s="5"/>
      <c r="J40" s="5"/>
      <c r="K40" s="5"/>
      <c r="L40" s="5"/>
      <c r="M40" s="5">
        <f t="shared" si="2"/>
        <v>144477.10652669804</v>
      </c>
      <c r="N40" s="5"/>
      <c r="O40" s="5">
        <f t="shared" si="3"/>
        <v>154590.50398356692</v>
      </c>
      <c r="P40" s="5"/>
      <c r="Q40" s="5"/>
      <c r="R40" s="5"/>
      <c r="S40" s="5"/>
      <c r="T40" s="48"/>
      <c r="U40" s="6"/>
      <c r="V40" s="48"/>
      <c r="W40" s="48"/>
    </row>
    <row r="41" spans="1:23" ht="12.75" customHeight="1" x14ac:dyDescent="0.25">
      <c r="A41" s="37"/>
      <c r="B41" s="37"/>
      <c r="C41" s="7">
        <v>20</v>
      </c>
      <c r="D41" s="56"/>
      <c r="E41" s="55" t="s">
        <v>38</v>
      </c>
      <c r="F41" s="5">
        <v>2</v>
      </c>
      <c r="G41" s="5">
        <v>133848.00670736784</v>
      </c>
      <c r="H41" s="5"/>
      <c r="I41" s="5"/>
      <c r="J41" s="5"/>
      <c r="K41" s="5"/>
      <c r="L41" s="5"/>
      <c r="M41" s="5">
        <f t="shared" si="2"/>
        <v>143217.36717688359</v>
      </c>
      <c r="N41" s="5"/>
      <c r="O41" s="5">
        <f t="shared" si="3"/>
        <v>153242.58287926545</v>
      </c>
      <c r="P41" s="5"/>
      <c r="Q41" s="5"/>
      <c r="R41" s="5"/>
      <c r="S41" s="5"/>
      <c r="T41" s="48"/>
      <c r="U41" s="6"/>
      <c r="V41" s="48"/>
      <c r="W41" s="48"/>
    </row>
    <row r="42" spans="1:23" ht="12.75" customHeight="1" x14ac:dyDescent="0.25">
      <c r="A42" s="37"/>
      <c r="B42" s="37"/>
      <c r="C42" s="7">
        <v>21</v>
      </c>
      <c r="D42" s="56"/>
      <c r="E42" s="55" t="s">
        <v>116</v>
      </c>
      <c r="F42" s="5">
        <v>2</v>
      </c>
      <c r="G42" s="5">
        <v>132587.98704172115</v>
      </c>
      <c r="H42" s="5"/>
      <c r="I42" s="5"/>
      <c r="J42" s="5"/>
      <c r="K42" s="5"/>
      <c r="L42" s="5"/>
      <c r="M42" s="5">
        <f t="shared" si="2"/>
        <v>141869.14613464163</v>
      </c>
      <c r="N42" s="5"/>
      <c r="O42" s="5">
        <f t="shared" si="3"/>
        <v>151799.98636406654</v>
      </c>
      <c r="P42" s="5"/>
      <c r="Q42" s="5"/>
      <c r="R42" s="5"/>
      <c r="S42" s="5"/>
      <c r="T42" s="48"/>
      <c r="U42" s="6"/>
      <c r="V42" s="48"/>
      <c r="W42" s="48"/>
    </row>
    <row r="43" spans="1:23" ht="12.75" customHeight="1" x14ac:dyDescent="0.25">
      <c r="A43" s="37"/>
      <c r="B43" s="37"/>
      <c r="C43" s="7">
        <v>22</v>
      </c>
      <c r="D43" s="56"/>
      <c r="E43" s="55" t="s">
        <v>119</v>
      </c>
      <c r="F43" s="5">
        <v>1</v>
      </c>
      <c r="G43" s="5">
        <v>122352.25442968837</v>
      </c>
      <c r="H43" s="5"/>
      <c r="I43" s="5"/>
      <c r="J43" s="5"/>
      <c r="K43" s="5"/>
      <c r="L43" s="5"/>
      <c r="M43" s="5">
        <f t="shared" si="2"/>
        <v>130916.91223976656</v>
      </c>
      <c r="N43" s="5"/>
      <c r="O43" s="5">
        <f t="shared" si="3"/>
        <v>140081.09609655023</v>
      </c>
      <c r="P43" s="5"/>
      <c r="Q43" s="5"/>
      <c r="R43" s="5"/>
      <c r="S43" s="5"/>
      <c r="T43" s="48"/>
      <c r="U43" s="6"/>
      <c r="V43" s="48"/>
      <c r="W43" s="48"/>
    </row>
    <row r="44" spans="1:23" ht="12.75" customHeight="1" x14ac:dyDescent="0.25">
      <c r="A44" s="37"/>
      <c r="B44" s="37"/>
      <c r="C44" s="7">
        <v>23</v>
      </c>
      <c r="D44" s="56"/>
      <c r="E44" s="48" t="s">
        <v>39</v>
      </c>
      <c r="F44" s="5">
        <v>1</v>
      </c>
      <c r="G44" s="5">
        <v>120254.09042582514</v>
      </c>
      <c r="H44" s="5"/>
      <c r="I44" s="5"/>
      <c r="J44" s="5"/>
      <c r="K44" s="5"/>
      <c r="L44" s="5"/>
      <c r="M44" s="5">
        <f t="shared" si="2"/>
        <v>128671.87675563291</v>
      </c>
      <c r="N44" s="5"/>
      <c r="O44" s="5">
        <f t="shared" si="3"/>
        <v>137678.90812852723</v>
      </c>
      <c r="P44" s="5"/>
      <c r="Q44" s="5"/>
      <c r="R44" s="5"/>
      <c r="S44" s="5"/>
      <c r="T44" s="48"/>
      <c r="U44" s="6"/>
      <c r="V44" s="48"/>
      <c r="W44" s="48"/>
    </row>
    <row r="45" spans="1:23" ht="12.75" customHeight="1" x14ac:dyDescent="0.25">
      <c r="A45" s="37"/>
      <c r="B45" s="37"/>
      <c r="C45" s="7">
        <v>24</v>
      </c>
      <c r="D45" s="56"/>
      <c r="E45" s="48" t="s">
        <v>40</v>
      </c>
      <c r="F45" s="5">
        <v>1</v>
      </c>
      <c r="G45" s="5">
        <v>111836.20598547618</v>
      </c>
      <c r="H45" s="5"/>
      <c r="I45" s="5"/>
      <c r="J45" s="5"/>
      <c r="K45" s="5"/>
      <c r="L45" s="5"/>
      <c r="M45" s="5">
        <f t="shared" si="2"/>
        <v>119664.74040445952</v>
      </c>
      <c r="N45" s="5"/>
      <c r="O45" s="5">
        <f t="shared" si="3"/>
        <v>128041.27223277169</v>
      </c>
      <c r="P45" s="5"/>
      <c r="Q45" s="5"/>
      <c r="R45" s="5"/>
      <c r="S45" s="5"/>
      <c r="T45" s="48"/>
      <c r="U45" s="6"/>
      <c r="V45" s="48"/>
      <c r="W45" s="48"/>
    </row>
    <row r="46" spans="1:23" ht="12.75" customHeight="1" x14ac:dyDescent="0.25">
      <c r="A46" s="37"/>
      <c r="B46" s="37"/>
      <c r="C46" s="7">
        <v>25</v>
      </c>
      <c r="D46" s="56"/>
      <c r="E46" s="55" t="s">
        <v>41</v>
      </c>
      <c r="F46" s="5">
        <v>2</v>
      </c>
      <c r="G46" s="5">
        <v>98673.976085489834</v>
      </c>
      <c r="H46" s="5"/>
      <c r="I46" s="5"/>
      <c r="J46" s="5"/>
      <c r="K46" s="5"/>
      <c r="L46" s="5"/>
      <c r="M46" s="5">
        <f t="shared" si="2"/>
        <v>105581.15441147413</v>
      </c>
      <c r="N46" s="5"/>
      <c r="O46" s="5">
        <f t="shared" si="3"/>
        <v>112971.83522027732</v>
      </c>
      <c r="P46" s="5"/>
      <c r="Q46" s="5"/>
      <c r="R46" s="5"/>
      <c r="S46" s="5"/>
      <c r="T46" s="48"/>
      <c r="U46" s="6"/>
      <c r="V46" s="48"/>
      <c r="W46" s="48"/>
    </row>
    <row r="47" spans="1:23" ht="12.75" customHeight="1" x14ac:dyDescent="0.25">
      <c r="A47" s="37"/>
      <c r="B47" s="37"/>
      <c r="C47" s="7">
        <v>26</v>
      </c>
      <c r="D47" s="56"/>
      <c r="E47" s="55" t="s">
        <v>42</v>
      </c>
      <c r="F47" s="5">
        <v>1</v>
      </c>
      <c r="G47" s="5">
        <v>98673.976085489834</v>
      </c>
      <c r="H47" s="5"/>
      <c r="I47" s="5"/>
      <c r="J47" s="5"/>
      <c r="K47" s="5"/>
      <c r="L47" s="5"/>
      <c r="M47" s="5">
        <f t="shared" si="2"/>
        <v>105581.15441147413</v>
      </c>
      <c r="N47" s="5"/>
      <c r="O47" s="5">
        <f t="shared" si="3"/>
        <v>112971.83522027732</v>
      </c>
      <c r="P47" s="5"/>
      <c r="Q47" s="5"/>
      <c r="R47" s="5"/>
      <c r="S47" s="5"/>
      <c r="T47" s="48"/>
      <c r="U47" s="6"/>
      <c r="V47" s="48"/>
      <c r="W47" s="48"/>
    </row>
    <row r="48" spans="1:23" ht="12.75" customHeight="1" x14ac:dyDescent="0.25">
      <c r="A48" s="37"/>
      <c r="B48" s="37"/>
      <c r="C48" s="7">
        <v>27</v>
      </c>
      <c r="D48" s="56"/>
      <c r="E48" s="55" t="s">
        <v>48</v>
      </c>
      <c r="F48" s="5">
        <v>3</v>
      </c>
      <c r="G48" s="5">
        <v>89831.413159388962</v>
      </c>
      <c r="H48" s="5"/>
      <c r="I48" s="5"/>
      <c r="J48" s="5"/>
      <c r="K48" s="5"/>
      <c r="L48" s="5"/>
      <c r="M48" s="5">
        <f t="shared" si="2"/>
        <v>96119.612080546198</v>
      </c>
      <c r="N48" s="5"/>
      <c r="O48" s="5">
        <f t="shared" si="3"/>
        <v>102847.98492618444</v>
      </c>
      <c r="P48" s="5"/>
      <c r="Q48" s="5"/>
      <c r="R48" s="5"/>
      <c r="S48" s="5"/>
      <c r="T48" s="48"/>
      <c r="U48" s="6"/>
      <c r="V48" s="48"/>
      <c r="W48" s="48"/>
    </row>
    <row r="49" spans="1:23" s="59" customFormat="1" ht="12.75" customHeight="1" x14ac:dyDescent="0.2">
      <c r="A49" s="18"/>
      <c r="B49" s="18"/>
      <c r="C49" s="7">
        <v>28</v>
      </c>
      <c r="D49" s="58"/>
      <c r="E49" s="19" t="s">
        <v>120</v>
      </c>
      <c r="F49" s="20">
        <v>1</v>
      </c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1"/>
      <c r="R49" s="20"/>
      <c r="S49" s="21"/>
      <c r="T49" s="20"/>
      <c r="U49" s="21"/>
      <c r="V49" s="20"/>
      <c r="W49" s="21"/>
    </row>
    <row r="50" spans="1:23" s="59" customFormat="1" ht="12.75" customHeight="1" x14ac:dyDescent="0.2">
      <c r="A50" s="18"/>
      <c r="B50" s="18"/>
      <c r="C50" s="22"/>
      <c r="D50" s="58"/>
      <c r="E50" s="19" t="s">
        <v>122</v>
      </c>
      <c r="F50" s="20"/>
      <c r="G50" s="20">
        <v>56946</v>
      </c>
      <c r="H50" s="20"/>
      <c r="I50" s="20"/>
      <c r="J50" s="20"/>
      <c r="K50" s="20"/>
      <c r="L50" s="20"/>
      <c r="M50" s="5">
        <f t="shared" ref="M50:M58" si="4">G50*(1+$T$8)</f>
        <v>60932.22</v>
      </c>
      <c r="N50" s="5"/>
      <c r="O50" s="5">
        <f t="shared" ref="O50:O58" si="5">M50*(1+$T$8)</f>
        <v>65197.475400000003</v>
      </c>
      <c r="P50" s="20"/>
      <c r="Q50" s="20"/>
      <c r="R50" s="20"/>
      <c r="S50" s="20"/>
      <c r="T50" s="21"/>
      <c r="U50" s="21"/>
      <c r="V50" s="21"/>
    </row>
    <row r="51" spans="1:23" s="59" customFormat="1" ht="12.75" customHeight="1" x14ac:dyDescent="0.2">
      <c r="A51" s="18"/>
      <c r="B51" s="18"/>
      <c r="C51" s="22"/>
      <c r="D51" s="58"/>
      <c r="E51" s="19" t="s">
        <v>94</v>
      </c>
      <c r="F51" s="20"/>
      <c r="G51" s="20">
        <v>56946</v>
      </c>
      <c r="H51" s="20"/>
      <c r="I51" s="20"/>
      <c r="J51" s="20"/>
      <c r="K51" s="20"/>
      <c r="L51" s="20"/>
      <c r="M51" s="5">
        <f t="shared" si="4"/>
        <v>60932.22</v>
      </c>
      <c r="N51" s="5"/>
      <c r="O51" s="5">
        <f t="shared" si="5"/>
        <v>65197.475400000003</v>
      </c>
      <c r="P51" s="20"/>
      <c r="Q51" s="20"/>
      <c r="R51" s="20"/>
      <c r="S51" s="20"/>
      <c r="T51" s="21"/>
      <c r="U51" s="21"/>
      <c r="V51" s="21"/>
    </row>
    <row r="52" spans="1:23" s="59" customFormat="1" ht="12.75" customHeight="1" x14ac:dyDescent="0.2">
      <c r="A52" s="18"/>
      <c r="B52" s="18"/>
      <c r="C52" s="22"/>
      <c r="D52" s="58"/>
      <c r="E52" s="19" t="s">
        <v>101</v>
      </c>
      <c r="F52" s="20"/>
      <c r="G52" s="20">
        <v>52650</v>
      </c>
      <c r="H52" s="20"/>
      <c r="I52" s="20"/>
      <c r="J52" s="20"/>
      <c r="K52" s="20"/>
      <c r="L52" s="20"/>
      <c r="M52" s="5">
        <f t="shared" si="4"/>
        <v>56335.5</v>
      </c>
      <c r="N52" s="5"/>
      <c r="O52" s="5">
        <f t="shared" si="5"/>
        <v>60278.985000000001</v>
      </c>
      <c r="P52" s="20"/>
      <c r="Q52" s="20"/>
      <c r="R52" s="20"/>
      <c r="S52" s="20"/>
      <c r="T52" s="21"/>
      <c r="U52" s="21"/>
      <c r="V52" s="21"/>
    </row>
    <row r="53" spans="1:23" s="60" customFormat="1" ht="12.75" customHeight="1" x14ac:dyDescent="0.2">
      <c r="A53" s="23"/>
      <c r="B53" s="23"/>
      <c r="C53" s="24"/>
      <c r="D53" s="25"/>
      <c r="E53" s="25" t="s">
        <v>96</v>
      </c>
      <c r="F53" s="26"/>
      <c r="G53" s="26">
        <v>50625</v>
      </c>
      <c r="H53" s="26"/>
      <c r="I53" s="26"/>
      <c r="J53" s="26"/>
      <c r="K53" s="26"/>
      <c r="L53" s="26"/>
      <c r="M53" s="5">
        <f t="shared" si="4"/>
        <v>54168.75</v>
      </c>
      <c r="N53" s="5"/>
      <c r="O53" s="5">
        <f t="shared" si="5"/>
        <v>57960.5625</v>
      </c>
      <c r="P53" s="26"/>
      <c r="Q53" s="26"/>
      <c r="R53" s="26"/>
      <c r="S53" s="26"/>
      <c r="U53" s="46"/>
    </row>
    <row r="54" spans="1:23" s="59" customFormat="1" ht="12.75" customHeight="1" x14ac:dyDescent="0.2">
      <c r="A54" s="18"/>
      <c r="B54" s="18"/>
      <c r="C54" s="22"/>
      <c r="D54" s="58"/>
      <c r="E54" s="19" t="s">
        <v>124</v>
      </c>
      <c r="F54" s="20"/>
      <c r="G54" s="20">
        <v>50625</v>
      </c>
      <c r="H54" s="20"/>
      <c r="I54" s="20"/>
      <c r="J54" s="20"/>
      <c r="K54" s="20"/>
      <c r="L54" s="20"/>
      <c r="M54" s="5">
        <f t="shared" si="4"/>
        <v>54168.75</v>
      </c>
      <c r="N54" s="5"/>
      <c r="O54" s="5">
        <f t="shared" si="5"/>
        <v>57960.5625</v>
      </c>
      <c r="P54" s="20"/>
      <c r="Q54" s="20"/>
      <c r="R54" s="20"/>
      <c r="S54" s="20"/>
      <c r="T54" s="21"/>
      <c r="U54" s="21"/>
      <c r="V54" s="21"/>
    </row>
    <row r="55" spans="1:23" s="60" customFormat="1" ht="12.75" customHeight="1" x14ac:dyDescent="0.2">
      <c r="A55" s="23"/>
      <c r="B55" s="23"/>
      <c r="C55" s="24"/>
      <c r="D55" s="25"/>
      <c r="E55" s="25" t="s">
        <v>104</v>
      </c>
      <c r="F55" s="26"/>
      <c r="G55" s="26">
        <v>45005</v>
      </c>
      <c r="H55" s="26"/>
      <c r="I55" s="26"/>
      <c r="J55" s="26"/>
      <c r="K55" s="26"/>
      <c r="L55" s="26"/>
      <c r="M55" s="5">
        <f t="shared" si="4"/>
        <v>48155.350000000006</v>
      </c>
      <c r="N55" s="5"/>
      <c r="O55" s="5">
        <f t="shared" si="5"/>
        <v>51526.224500000011</v>
      </c>
      <c r="P55" s="26"/>
      <c r="Q55" s="26"/>
      <c r="R55" s="26"/>
      <c r="S55" s="26"/>
      <c r="U55" s="46"/>
    </row>
    <row r="56" spans="1:23" s="59" customFormat="1" ht="12.75" customHeight="1" x14ac:dyDescent="0.2">
      <c r="A56" s="18"/>
      <c r="B56" s="18"/>
      <c r="C56" s="22"/>
      <c r="D56" s="58"/>
      <c r="E56" s="19" t="s">
        <v>126</v>
      </c>
      <c r="F56" s="20"/>
      <c r="G56" s="20">
        <v>45005</v>
      </c>
      <c r="H56" s="20"/>
      <c r="I56" s="20"/>
      <c r="J56" s="20"/>
      <c r="K56" s="20"/>
      <c r="L56" s="20"/>
      <c r="M56" s="5">
        <f t="shared" si="4"/>
        <v>48155.350000000006</v>
      </c>
      <c r="N56" s="5"/>
      <c r="O56" s="5">
        <f t="shared" si="5"/>
        <v>51526.224500000011</v>
      </c>
      <c r="P56" s="20"/>
      <c r="Q56" s="20"/>
      <c r="R56" s="20"/>
      <c r="S56" s="20"/>
      <c r="T56" s="21"/>
      <c r="U56" s="21"/>
      <c r="V56" s="21"/>
    </row>
    <row r="57" spans="1:23" s="60" customFormat="1" ht="12.75" customHeight="1" x14ac:dyDescent="0.2">
      <c r="A57" s="23"/>
      <c r="B57" s="23"/>
      <c r="C57" s="24"/>
      <c r="D57" s="25"/>
      <c r="E57" s="25" t="s">
        <v>106</v>
      </c>
      <c r="F57" s="26"/>
      <c r="G57" s="26">
        <v>40009</v>
      </c>
      <c r="H57" s="26"/>
      <c r="I57" s="26"/>
      <c r="J57" s="26"/>
      <c r="K57" s="26"/>
      <c r="L57" s="26"/>
      <c r="M57" s="5">
        <f t="shared" si="4"/>
        <v>42809.630000000005</v>
      </c>
      <c r="N57" s="5"/>
      <c r="O57" s="5">
        <f t="shared" si="5"/>
        <v>45806.304100000008</v>
      </c>
      <c r="P57" s="26"/>
      <c r="Q57" s="26"/>
      <c r="R57" s="26"/>
      <c r="S57" s="26"/>
      <c r="U57" s="46"/>
    </row>
    <row r="58" spans="1:23" ht="12.75" customHeight="1" x14ac:dyDescent="0.25">
      <c r="A58" s="37"/>
      <c r="B58" s="37"/>
      <c r="C58" s="7">
        <v>29</v>
      </c>
      <c r="D58" s="56"/>
      <c r="E58" s="55" t="s">
        <v>97</v>
      </c>
      <c r="F58" s="5">
        <v>2</v>
      </c>
      <c r="G58" s="5">
        <v>46805</v>
      </c>
      <c r="H58" s="5"/>
      <c r="I58" s="5"/>
      <c r="J58" s="5"/>
      <c r="K58" s="5"/>
      <c r="L58" s="5"/>
      <c r="M58" s="5">
        <f t="shared" si="4"/>
        <v>50081.350000000006</v>
      </c>
      <c r="N58" s="5"/>
      <c r="O58" s="5">
        <f t="shared" si="5"/>
        <v>53587.044500000011</v>
      </c>
      <c r="P58" s="6"/>
      <c r="Q58" s="6"/>
      <c r="R58" s="6"/>
      <c r="S58" s="6"/>
      <c r="T58" s="48"/>
      <c r="U58" s="6"/>
      <c r="V58" s="48"/>
      <c r="W58" s="48"/>
    </row>
    <row r="59" spans="1:23" ht="12.75" customHeight="1" x14ac:dyDescent="0.25">
      <c r="A59" s="37"/>
      <c r="B59" s="37"/>
      <c r="C59" s="7"/>
      <c r="D59" s="56"/>
      <c r="E59" s="57" t="s">
        <v>43</v>
      </c>
      <c r="F59" s="36">
        <f>SUM(F16:F58)</f>
        <v>87</v>
      </c>
      <c r="G59" s="5"/>
      <c r="H59" s="36">
        <f>SUM(H16:H58)</f>
        <v>0</v>
      </c>
      <c r="I59" s="5"/>
      <c r="J59" s="36">
        <f>SUM(J16:J58)</f>
        <v>0</v>
      </c>
      <c r="K59" s="5"/>
      <c r="L59" s="36">
        <f>SUM(L16:L58)</f>
        <v>0</v>
      </c>
      <c r="M59" s="5"/>
      <c r="N59" s="36">
        <f>SUM(N16:N58)</f>
        <v>0</v>
      </c>
      <c r="O59" s="5"/>
      <c r="P59" s="36">
        <f>SUM(P16:P58)</f>
        <v>0</v>
      </c>
      <c r="Q59" s="5"/>
      <c r="R59" s="36">
        <f>SUM(R16:R58)</f>
        <v>0</v>
      </c>
      <c r="S59" s="5"/>
      <c r="T59" s="48"/>
      <c r="U59" s="6"/>
      <c r="V59" s="48"/>
      <c r="W59" s="48"/>
    </row>
    <row r="60" spans="1:23" ht="12.75" customHeight="1" x14ac:dyDescent="0.25">
      <c r="A60" s="37"/>
      <c r="B60" s="37"/>
      <c r="C60" s="7"/>
      <c r="D60" s="56"/>
      <c r="E60" s="55"/>
      <c r="F60" s="5"/>
      <c r="G60" s="34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48"/>
      <c r="U60" s="6"/>
      <c r="V60" s="48"/>
      <c r="W60" s="48"/>
    </row>
    <row r="61" spans="1:23" s="64" customFormat="1" ht="12.75" customHeight="1" x14ac:dyDescent="0.25">
      <c r="A61" s="37"/>
      <c r="B61" s="37"/>
      <c r="C61" s="61"/>
      <c r="D61" s="62"/>
      <c r="E61" s="63" t="s">
        <v>55</v>
      </c>
      <c r="F61" s="38"/>
      <c r="G61" s="61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61" t="str">
        <f t="shared" ref="T61:T64" si="6">IF(R61="","",IF(R61=0,"DELETE",""))</f>
        <v/>
      </c>
      <c r="U61" s="37"/>
      <c r="V61" s="61"/>
      <c r="W61" s="61"/>
    </row>
    <row r="62" spans="1:23" s="64" customFormat="1" ht="12.75" customHeight="1" x14ac:dyDescent="0.25">
      <c r="A62" s="37"/>
      <c r="B62" s="37"/>
      <c r="C62" s="61"/>
      <c r="D62" s="62"/>
      <c r="E62" s="63"/>
      <c r="F62" s="38"/>
      <c r="G62" s="61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61" t="str">
        <f t="shared" si="6"/>
        <v/>
      </c>
      <c r="U62" s="37"/>
      <c r="V62" s="61"/>
      <c r="W62" s="61"/>
    </row>
    <row r="63" spans="1:23" s="64" customFormat="1" ht="12.75" customHeight="1" x14ac:dyDescent="0.25">
      <c r="A63" s="37"/>
      <c r="B63" s="37"/>
      <c r="C63" s="61"/>
      <c r="D63" s="62"/>
      <c r="E63" s="61" t="s">
        <v>22</v>
      </c>
      <c r="F63" s="38"/>
      <c r="G63" s="61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61" t="str">
        <f t="shared" si="6"/>
        <v/>
      </c>
      <c r="U63" s="37"/>
      <c r="V63" s="61"/>
      <c r="W63" s="61"/>
    </row>
    <row r="64" spans="1:23" s="64" customFormat="1" ht="12.75" customHeight="1" x14ac:dyDescent="0.25">
      <c r="A64" s="37"/>
      <c r="B64" s="37"/>
      <c r="C64" s="61"/>
      <c r="D64" s="62"/>
      <c r="E64" s="61" t="s">
        <v>23</v>
      </c>
      <c r="F64" s="38"/>
      <c r="G64" s="61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61" t="str">
        <f t="shared" si="6"/>
        <v/>
      </c>
      <c r="U64" s="37"/>
      <c r="V64" s="61"/>
      <c r="W64" s="61"/>
    </row>
    <row r="65" spans="1:23" s="64" customFormat="1" ht="12.75" customHeight="1" x14ac:dyDescent="0.25">
      <c r="A65" s="37"/>
      <c r="B65" s="37"/>
      <c r="C65" s="31">
        <v>30</v>
      </c>
      <c r="D65" s="62"/>
      <c r="E65" s="61" t="s">
        <v>56</v>
      </c>
      <c r="F65" s="37">
        <v>1</v>
      </c>
      <c r="G65" s="34">
        <v>185660.18354825734</v>
      </c>
      <c r="H65" s="37"/>
      <c r="I65" s="38"/>
      <c r="J65" s="37"/>
      <c r="K65" s="38"/>
      <c r="L65" s="37"/>
      <c r="M65" s="38">
        <f>G65*(1+$T$8)</f>
        <v>198656.39639663536</v>
      </c>
      <c r="N65" s="37"/>
      <c r="O65" s="38">
        <f>M65*(1+$T$8)</f>
        <v>212562.34414439986</v>
      </c>
      <c r="P65" s="38"/>
      <c r="Q65" s="38"/>
      <c r="R65" s="38"/>
      <c r="S65" s="38"/>
      <c r="T65" s="61"/>
      <c r="U65" s="37"/>
      <c r="V65" s="61"/>
      <c r="W65" s="61"/>
    </row>
    <row r="66" spans="1:23" s="64" customFormat="1" ht="12.75" customHeight="1" x14ac:dyDescent="0.25">
      <c r="A66" s="37"/>
      <c r="B66" s="37"/>
      <c r="C66" s="31">
        <v>31</v>
      </c>
      <c r="D66" s="62"/>
      <c r="E66" s="61" t="s">
        <v>57</v>
      </c>
      <c r="F66" s="37">
        <v>1</v>
      </c>
      <c r="G66" s="34">
        <v>160953.14609996011</v>
      </c>
      <c r="H66" s="37"/>
      <c r="I66" s="38"/>
      <c r="J66" s="37"/>
      <c r="K66" s="38"/>
      <c r="L66" s="37"/>
      <c r="M66" s="38">
        <f>G66*(1+$T$8)</f>
        <v>172219.86632695733</v>
      </c>
      <c r="N66" s="37"/>
      <c r="O66" s="38">
        <f>M66*(1+$T$8)</f>
        <v>184275.25696984434</v>
      </c>
      <c r="P66" s="38"/>
      <c r="Q66" s="38"/>
      <c r="R66" s="38"/>
      <c r="S66" s="38"/>
      <c r="T66" s="61"/>
      <c r="U66" s="37"/>
      <c r="V66" s="61"/>
      <c r="W66" s="61"/>
    </row>
    <row r="67" spans="1:23" s="64" customFormat="1" ht="12.75" customHeight="1" x14ac:dyDescent="0.25">
      <c r="A67" s="37"/>
      <c r="B67" s="37"/>
      <c r="C67" s="31">
        <v>32</v>
      </c>
      <c r="D67" s="62"/>
      <c r="E67" s="61" t="s">
        <v>58</v>
      </c>
      <c r="F67" s="37">
        <v>1</v>
      </c>
      <c r="G67" s="34">
        <v>140349.93243477028</v>
      </c>
      <c r="H67" s="37"/>
      <c r="I67" s="38"/>
      <c r="J67" s="37"/>
      <c r="K67" s="38"/>
      <c r="L67" s="8"/>
      <c r="M67" s="5">
        <f>G67*(1+$T$8)</f>
        <v>150174.4277052042</v>
      </c>
      <c r="N67" s="8"/>
      <c r="O67" s="38">
        <f>M67*(1+$T$8)</f>
        <v>160686.63764456852</v>
      </c>
      <c r="P67" s="38"/>
      <c r="Q67" s="38"/>
      <c r="R67" s="38"/>
      <c r="S67" s="38"/>
      <c r="T67" s="61"/>
      <c r="U67" s="37"/>
      <c r="V67" s="61"/>
      <c r="W67" s="61"/>
    </row>
    <row r="68" spans="1:23" s="67" customFormat="1" ht="12.75" customHeight="1" x14ac:dyDescent="0.2">
      <c r="A68" s="28"/>
      <c r="B68" s="28"/>
      <c r="C68" s="31">
        <v>33</v>
      </c>
      <c r="E68" s="67" t="s">
        <v>127</v>
      </c>
      <c r="F68" s="30">
        <v>2</v>
      </c>
      <c r="G68" s="30"/>
      <c r="H68" s="30"/>
      <c r="I68" s="30"/>
      <c r="J68" s="30"/>
      <c r="K68" s="30"/>
      <c r="L68" s="26"/>
      <c r="M68" s="26"/>
      <c r="N68" s="26"/>
      <c r="O68" s="30"/>
      <c r="P68" s="30"/>
      <c r="Q68" s="30"/>
      <c r="R68" s="30"/>
      <c r="S68" s="30"/>
      <c r="U68" s="28"/>
    </row>
    <row r="69" spans="1:23" s="67" customFormat="1" ht="12.75" customHeight="1" x14ac:dyDescent="0.2">
      <c r="A69" s="28"/>
      <c r="B69" s="28"/>
      <c r="E69" s="67" t="s">
        <v>128</v>
      </c>
      <c r="F69" s="30"/>
      <c r="G69" s="30">
        <v>77934</v>
      </c>
      <c r="H69" s="30"/>
      <c r="I69" s="30"/>
      <c r="J69" s="30"/>
      <c r="K69" s="30"/>
      <c r="L69" s="30"/>
      <c r="M69" s="30">
        <f t="shared" ref="M69:M76" si="7">G69*(1+$T$8)</f>
        <v>83389.38</v>
      </c>
      <c r="N69" s="30"/>
      <c r="O69" s="30">
        <f t="shared" ref="O69:O76" si="8">M69*(1+$T$8)</f>
        <v>89226.636600000013</v>
      </c>
      <c r="P69" s="30"/>
      <c r="Q69" s="30"/>
      <c r="R69" s="30"/>
      <c r="S69" s="30"/>
      <c r="U69" s="28"/>
    </row>
    <row r="70" spans="1:23" s="67" customFormat="1" ht="12.75" customHeight="1" x14ac:dyDescent="0.2">
      <c r="A70" s="28"/>
      <c r="B70" s="28"/>
      <c r="C70" s="29"/>
      <c r="E70" s="67" t="s">
        <v>98</v>
      </c>
      <c r="F70" s="30"/>
      <c r="G70" s="30">
        <v>64056</v>
      </c>
      <c r="H70" s="30"/>
      <c r="I70" s="30"/>
      <c r="J70" s="30"/>
      <c r="K70" s="30"/>
      <c r="L70" s="30"/>
      <c r="M70" s="30">
        <f t="shared" si="7"/>
        <v>68539.92</v>
      </c>
      <c r="N70" s="30"/>
      <c r="O70" s="30">
        <f t="shared" si="8"/>
        <v>73337.714399999997</v>
      </c>
      <c r="P70" s="30"/>
      <c r="Q70" s="30"/>
      <c r="R70" s="30"/>
      <c r="S70" s="30"/>
      <c r="U70" s="28"/>
    </row>
    <row r="71" spans="1:23" s="67" customFormat="1" ht="12.75" customHeight="1" x14ac:dyDescent="0.2">
      <c r="A71" s="28"/>
      <c r="B71" s="28"/>
      <c r="E71" s="67" t="s">
        <v>108</v>
      </c>
      <c r="F71" s="30"/>
      <c r="G71" s="30">
        <v>61593</v>
      </c>
      <c r="H71" s="30"/>
      <c r="I71" s="30"/>
      <c r="J71" s="30"/>
      <c r="K71" s="30"/>
      <c r="L71" s="30"/>
      <c r="M71" s="30">
        <f t="shared" si="7"/>
        <v>65904.510000000009</v>
      </c>
      <c r="N71" s="30"/>
      <c r="O71" s="30">
        <f t="shared" si="8"/>
        <v>70517.825700000016</v>
      </c>
      <c r="P71" s="30"/>
      <c r="Q71" s="30"/>
      <c r="R71" s="30"/>
      <c r="S71" s="30"/>
      <c r="U71" s="28"/>
    </row>
    <row r="72" spans="1:23" s="67" customFormat="1" ht="12.75" customHeight="1" x14ac:dyDescent="0.2">
      <c r="A72" s="28"/>
      <c r="B72" s="28"/>
      <c r="E72" s="67" t="s">
        <v>109</v>
      </c>
      <c r="F72" s="30"/>
      <c r="G72" s="30">
        <v>59224</v>
      </c>
      <c r="H72" s="30"/>
      <c r="I72" s="30"/>
      <c r="J72" s="30"/>
      <c r="K72" s="30"/>
      <c r="L72" s="30"/>
      <c r="M72" s="30">
        <f t="shared" si="7"/>
        <v>63369.68</v>
      </c>
      <c r="N72" s="30"/>
      <c r="O72" s="30">
        <f t="shared" si="8"/>
        <v>67805.5576</v>
      </c>
      <c r="P72" s="30"/>
      <c r="Q72" s="30"/>
      <c r="R72" s="30"/>
      <c r="S72" s="30"/>
      <c r="U72" s="28"/>
    </row>
    <row r="73" spans="1:23" s="67" customFormat="1" ht="12.75" customHeight="1" x14ac:dyDescent="0.2">
      <c r="A73" s="28"/>
      <c r="B73" s="28"/>
      <c r="C73" s="29"/>
      <c r="E73" s="67" t="s">
        <v>99</v>
      </c>
      <c r="F73" s="30"/>
      <c r="G73" s="30">
        <v>56946</v>
      </c>
      <c r="H73" s="30"/>
      <c r="I73" s="30"/>
      <c r="J73" s="30"/>
      <c r="K73" s="30"/>
      <c r="L73" s="30"/>
      <c r="M73" s="30">
        <f t="shared" si="7"/>
        <v>60932.22</v>
      </c>
      <c r="N73" s="30"/>
      <c r="O73" s="30">
        <f t="shared" si="8"/>
        <v>65197.475400000003</v>
      </c>
      <c r="P73" s="30"/>
      <c r="Q73" s="30"/>
      <c r="R73" s="30"/>
      <c r="S73" s="30"/>
      <c r="U73" s="28"/>
    </row>
    <row r="74" spans="1:23" s="67" customFormat="1" ht="12.75" customHeight="1" x14ac:dyDescent="0.2">
      <c r="A74" s="28"/>
      <c r="B74" s="28"/>
      <c r="C74" s="29"/>
      <c r="E74" s="67" t="s">
        <v>102</v>
      </c>
      <c r="F74" s="30"/>
      <c r="G74" s="30">
        <v>50625</v>
      </c>
      <c r="H74" s="30"/>
      <c r="I74" s="30"/>
      <c r="J74" s="30"/>
      <c r="K74" s="30"/>
      <c r="L74" s="30"/>
      <c r="M74" s="30">
        <f t="shared" si="7"/>
        <v>54168.75</v>
      </c>
      <c r="N74" s="30"/>
      <c r="O74" s="30">
        <f t="shared" si="8"/>
        <v>57960.5625</v>
      </c>
      <c r="P74" s="30"/>
      <c r="Q74" s="30"/>
      <c r="R74" s="30"/>
      <c r="S74" s="30"/>
      <c r="U74" s="28"/>
    </row>
    <row r="75" spans="1:23" s="67" customFormat="1" ht="12.75" customHeight="1" x14ac:dyDescent="0.2">
      <c r="A75" s="28"/>
      <c r="B75" s="28"/>
      <c r="E75" s="67" t="s">
        <v>129</v>
      </c>
      <c r="F75" s="30"/>
      <c r="G75" s="30">
        <v>46805</v>
      </c>
      <c r="H75" s="30"/>
      <c r="I75" s="30"/>
      <c r="J75" s="30"/>
      <c r="K75" s="30"/>
      <c r="L75" s="30"/>
      <c r="M75" s="30">
        <f t="shared" si="7"/>
        <v>50081.350000000006</v>
      </c>
      <c r="N75" s="30"/>
      <c r="O75" s="30">
        <f t="shared" si="8"/>
        <v>53587.044500000011</v>
      </c>
      <c r="P75" s="30"/>
      <c r="Q75" s="30"/>
      <c r="R75" s="30"/>
      <c r="S75" s="30"/>
      <c r="U75" s="28"/>
    </row>
    <row r="76" spans="1:23" s="67" customFormat="1" ht="12.75" customHeight="1" x14ac:dyDescent="0.2">
      <c r="A76" s="28"/>
      <c r="B76" s="28"/>
      <c r="E76" s="67" t="s">
        <v>140</v>
      </c>
      <c r="F76" s="30"/>
      <c r="G76" s="30">
        <v>43274</v>
      </c>
      <c r="H76" s="30"/>
      <c r="I76" s="30"/>
      <c r="J76" s="30"/>
      <c r="K76" s="30"/>
      <c r="L76" s="30"/>
      <c r="M76" s="30">
        <f t="shared" si="7"/>
        <v>46303.18</v>
      </c>
      <c r="N76" s="30"/>
      <c r="O76" s="30">
        <f t="shared" si="8"/>
        <v>49544.402600000001</v>
      </c>
      <c r="P76" s="30"/>
      <c r="Q76" s="30"/>
      <c r="R76" s="30"/>
      <c r="S76" s="30"/>
      <c r="U76" s="28"/>
    </row>
    <row r="77" spans="1:23" s="68" customFormat="1" ht="12.75" customHeight="1" x14ac:dyDescent="0.2">
      <c r="A77" s="39"/>
      <c r="B77" s="39"/>
      <c r="C77" s="31">
        <v>34</v>
      </c>
      <c r="E77" s="40" t="s">
        <v>120</v>
      </c>
      <c r="F77" s="41">
        <v>2</v>
      </c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39"/>
      <c r="R77" s="41"/>
      <c r="S77" s="39"/>
      <c r="T77" s="41"/>
      <c r="U77" s="39"/>
      <c r="V77" s="41"/>
      <c r="W77" s="39"/>
    </row>
    <row r="78" spans="1:23" s="68" customFormat="1" ht="12.75" customHeight="1" x14ac:dyDescent="0.2">
      <c r="A78" s="39"/>
      <c r="B78" s="39"/>
      <c r="C78" s="42"/>
      <c r="E78" s="40" t="s">
        <v>122</v>
      </c>
      <c r="F78" s="41"/>
      <c r="G78" s="41">
        <v>56946</v>
      </c>
      <c r="H78" s="41"/>
      <c r="I78" s="41"/>
      <c r="J78" s="41"/>
      <c r="K78" s="41"/>
      <c r="L78" s="41"/>
      <c r="M78" s="30">
        <f t="shared" ref="M78:M87" si="9">G78*(1+$T$8)</f>
        <v>60932.22</v>
      </c>
      <c r="N78" s="30"/>
      <c r="O78" s="30">
        <f t="shared" ref="O78:O87" si="10">M78*(1+$T$8)</f>
        <v>65197.475400000003</v>
      </c>
      <c r="P78" s="41"/>
      <c r="Q78" s="41"/>
      <c r="R78" s="41"/>
      <c r="S78" s="41"/>
      <c r="T78" s="39"/>
      <c r="U78" s="39"/>
      <c r="V78" s="39"/>
    </row>
    <row r="79" spans="1:23" s="68" customFormat="1" ht="12.75" customHeight="1" x14ac:dyDescent="0.2">
      <c r="A79" s="39"/>
      <c r="B79" s="39"/>
      <c r="C79" s="42"/>
      <c r="E79" s="40" t="s">
        <v>94</v>
      </c>
      <c r="F79" s="41"/>
      <c r="G79" s="41">
        <v>56946</v>
      </c>
      <c r="H79" s="41"/>
      <c r="I79" s="41"/>
      <c r="J79" s="41"/>
      <c r="K79" s="41"/>
      <c r="L79" s="41"/>
      <c r="M79" s="30">
        <f t="shared" si="9"/>
        <v>60932.22</v>
      </c>
      <c r="N79" s="30"/>
      <c r="O79" s="30">
        <f t="shared" si="10"/>
        <v>65197.475400000003</v>
      </c>
      <c r="P79" s="41"/>
      <c r="Q79" s="41"/>
      <c r="R79" s="41"/>
      <c r="S79" s="41"/>
      <c r="T79" s="39"/>
      <c r="U79" s="39"/>
      <c r="V79" s="39"/>
    </row>
    <row r="80" spans="1:23" s="68" customFormat="1" ht="12.75" customHeight="1" x14ac:dyDescent="0.2">
      <c r="A80" s="39"/>
      <c r="B80" s="39"/>
      <c r="C80" s="42"/>
      <c r="E80" s="40" t="s">
        <v>101</v>
      </c>
      <c r="F80" s="41"/>
      <c r="G80" s="41">
        <v>52650</v>
      </c>
      <c r="H80" s="41"/>
      <c r="I80" s="41"/>
      <c r="J80" s="41"/>
      <c r="K80" s="41"/>
      <c r="L80" s="41"/>
      <c r="M80" s="30">
        <f t="shared" si="9"/>
        <v>56335.5</v>
      </c>
      <c r="N80" s="30"/>
      <c r="O80" s="30">
        <f t="shared" si="10"/>
        <v>60278.985000000001</v>
      </c>
      <c r="P80" s="41"/>
      <c r="Q80" s="41"/>
      <c r="R80" s="41"/>
      <c r="S80" s="41"/>
      <c r="T80" s="39"/>
      <c r="U80" s="39"/>
      <c r="V80" s="39"/>
    </row>
    <row r="81" spans="1:23" s="67" customFormat="1" ht="12.75" customHeight="1" x14ac:dyDescent="0.2">
      <c r="A81" s="28"/>
      <c r="B81" s="28"/>
      <c r="C81" s="29"/>
      <c r="E81" s="67" t="s">
        <v>96</v>
      </c>
      <c r="F81" s="30"/>
      <c r="G81" s="30">
        <v>50625</v>
      </c>
      <c r="H81" s="30"/>
      <c r="I81" s="30"/>
      <c r="J81" s="30"/>
      <c r="K81" s="30"/>
      <c r="L81" s="30"/>
      <c r="M81" s="30">
        <f t="shared" si="9"/>
        <v>54168.75</v>
      </c>
      <c r="N81" s="30"/>
      <c r="O81" s="30">
        <f t="shared" si="10"/>
        <v>57960.5625</v>
      </c>
      <c r="P81" s="30"/>
      <c r="Q81" s="30"/>
      <c r="R81" s="30"/>
      <c r="S81" s="30"/>
      <c r="U81" s="28"/>
    </row>
    <row r="82" spans="1:23" s="68" customFormat="1" ht="12.75" customHeight="1" x14ac:dyDescent="0.2">
      <c r="A82" s="39"/>
      <c r="B82" s="39"/>
      <c r="C82" s="42"/>
      <c r="E82" s="40" t="s">
        <v>124</v>
      </c>
      <c r="F82" s="41"/>
      <c r="G82" s="41">
        <v>50625</v>
      </c>
      <c r="H82" s="41"/>
      <c r="I82" s="41"/>
      <c r="J82" s="41"/>
      <c r="K82" s="41"/>
      <c r="L82" s="41"/>
      <c r="M82" s="30">
        <f t="shared" si="9"/>
        <v>54168.75</v>
      </c>
      <c r="N82" s="30"/>
      <c r="O82" s="30">
        <f t="shared" si="10"/>
        <v>57960.5625</v>
      </c>
      <c r="P82" s="41"/>
      <c r="Q82" s="41"/>
      <c r="R82" s="41"/>
      <c r="S82" s="41"/>
      <c r="T82" s="39"/>
      <c r="U82" s="39"/>
      <c r="V82" s="39"/>
    </row>
    <row r="83" spans="1:23" s="67" customFormat="1" ht="12.75" customHeight="1" x14ac:dyDescent="0.2">
      <c r="A83" s="28"/>
      <c r="B83" s="28"/>
      <c r="C83" s="29"/>
      <c r="E83" s="67" t="s">
        <v>104</v>
      </c>
      <c r="F83" s="30"/>
      <c r="G83" s="30">
        <v>45005</v>
      </c>
      <c r="H83" s="30"/>
      <c r="I83" s="30"/>
      <c r="J83" s="30"/>
      <c r="K83" s="30"/>
      <c r="L83" s="30"/>
      <c r="M83" s="30">
        <f t="shared" si="9"/>
        <v>48155.350000000006</v>
      </c>
      <c r="N83" s="30"/>
      <c r="O83" s="30">
        <f t="shared" si="10"/>
        <v>51526.224500000011</v>
      </c>
      <c r="P83" s="30"/>
      <c r="Q83" s="30"/>
      <c r="R83" s="30"/>
      <c r="S83" s="30"/>
      <c r="U83" s="28"/>
    </row>
    <row r="84" spans="1:23" s="68" customFormat="1" ht="12.75" customHeight="1" x14ac:dyDescent="0.2">
      <c r="A84" s="39"/>
      <c r="B84" s="39"/>
      <c r="C84" s="42"/>
      <c r="E84" s="40" t="s">
        <v>126</v>
      </c>
      <c r="F84" s="41"/>
      <c r="G84" s="41">
        <v>45005</v>
      </c>
      <c r="H84" s="41"/>
      <c r="I84" s="41"/>
      <c r="J84" s="41"/>
      <c r="K84" s="41"/>
      <c r="L84" s="41"/>
      <c r="M84" s="30">
        <f t="shared" si="9"/>
        <v>48155.350000000006</v>
      </c>
      <c r="N84" s="30"/>
      <c r="O84" s="30">
        <f t="shared" si="10"/>
        <v>51526.224500000011</v>
      </c>
      <c r="P84" s="41"/>
      <c r="Q84" s="41"/>
      <c r="R84" s="41"/>
      <c r="S84" s="41"/>
      <c r="T84" s="39"/>
      <c r="U84" s="39"/>
      <c r="V84" s="39"/>
    </row>
    <row r="85" spans="1:23" s="67" customFormat="1" ht="12.75" customHeight="1" x14ac:dyDescent="0.2">
      <c r="A85" s="28"/>
      <c r="B85" s="28"/>
      <c r="C85" s="29"/>
      <c r="E85" s="67" t="s">
        <v>106</v>
      </c>
      <c r="F85" s="30"/>
      <c r="G85" s="30">
        <v>40009</v>
      </c>
      <c r="H85" s="30"/>
      <c r="I85" s="30"/>
      <c r="J85" s="30"/>
      <c r="K85" s="30"/>
      <c r="L85" s="30"/>
      <c r="M85" s="30">
        <f t="shared" si="9"/>
        <v>42809.630000000005</v>
      </c>
      <c r="N85" s="30"/>
      <c r="O85" s="30">
        <f t="shared" si="10"/>
        <v>45806.304100000008</v>
      </c>
      <c r="P85" s="30"/>
      <c r="Q85" s="30"/>
      <c r="R85" s="30"/>
      <c r="S85" s="30"/>
      <c r="U85" s="28"/>
    </row>
    <row r="86" spans="1:23" s="64" customFormat="1" ht="12.75" customHeight="1" x14ac:dyDescent="0.25">
      <c r="A86" s="37"/>
      <c r="B86" s="37"/>
      <c r="C86" s="31">
        <v>35</v>
      </c>
      <c r="D86" s="62"/>
      <c r="E86" s="66" t="s">
        <v>110</v>
      </c>
      <c r="F86" s="43">
        <v>1</v>
      </c>
      <c r="G86" s="38">
        <v>54756</v>
      </c>
      <c r="H86" s="37"/>
      <c r="I86" s="37"/>
      <c r="J86" s="37"/>
      <c r="K86" s="37"/>
      <c r="L86" s="37"/>
      <c r="M86" s="30">
        <f t="shared" si="9"/>
        <v>58588.920000000006</v>
      </c>
      <c r="N86" s="30"/>
      <c r="O86" s="30">
        <f t="shared" si="10"/>
        <v>62690.144400000012</v>
      </c>
      <c r="P86" s="37"/>
      <c r="Q86" s="37"/>
      <c r="R86" s="37"/>
      <c r="S86" s="37"/>
      <c r="T86" s="61"/>
      <c r="U86" s="37"/>
      <c r="V86" s="61"/>
      <c r="W86" s="61"/>
    </row>
    <row r="87" spans="1:23" s="64" customFormat="1" ht="12.75" customHeight="1" x14ac:dyDescent="0.25">
      <c r="A87" s="37"/>
      <c r="B87" s="37"/>
      <c r="C87" s="31">
        <v>36</v>
      </c>
      <c r="D87" s="62"/>
      <c r="E87" s="66" t="s">
        <v>107</v>
      </c>
      <c r="F87" s="43">
        <v>1</v>
      </c>
      <c r="G87" s="38">
        <v>35568</v>
      </c>
      <c r="H87" s="37"/>
      <c r="I87" s="37"/>
      <c r="J87" s="37"/>
      <c r="K87" s="37"/>
      <c r="L87" s="37"/>
      <c r="M87" s="30">
        <f t="shared" si="9"/>
        <v>38057.760000000002</v>
      </c>
      <c r="N87" s="30"/>
      <c r="O87" s="30">
        <f t="shared" si="10"/>
        <v>40721.803200000002</v>
      </c>
      <c r="P87" s="37"/>
      <c r="Q87" s="37"/>
      <c r="R87" s="37"/>
      <c r="S87" s="37"/>
      <c r="T87" s="61"/>
      <c r="U87" s="37"/>
      <c r="V87" s="61"/>
      <c r="W87" s="61"/>
    </row>
    <row r="88" spans="1:23" s="64" customFormat="1" ht="12.75" customHeight="1" x14ac:dyDescent="0.25">
      <c r="A88" s="37"/>
      <c r="B88" s="37"/>
      <c r="C88" s="31"/>
      <c r="D88" s="62"/>
      <c r="E88" s="65" t="s">
        <v>43</v>
      </c>
      <c r="F88" s="36">
        <f>SUM(F65:F87)</f>
        <v>9</v>
      </c>
      <c r="G88" s="61"/>
      <c r="H88" s="36">
        <f>SUM(H65:H87)</f>
        <v>0</v>
      </c>
      <c r="I88" s="37"/>
      <c r="J88" s="36">
        <f>SUM(J65:J87)</f>
        <v>0</v>
      </c>
      <c r="K88" s="37"/>
      <c r="L88" s="86">
        <f>SUM(L65:L87)</f>
        <v>0</v>
      </c>
      <c r="M88" s="37"/>
      <c r="N88" s="86">
        <f>SUM(N65:N87)</f>
        <v>0</v>
      </c>
      <c r="O88" s="37"/>
      <c r="P88" s="36">
        <f>SUM(P65:P87)</f>
        <v>0</v>
      </c>
      <c r="Q88" s="37"/>
      <c r="R88" s="36">
        <f>SUM(R65:R87)</f>
        <v>0</v>
      </c>
      <c r="S88" s="37"/>
      <c r="T88" s="61"/>
      <c r="U88" s="37"/>
      <c r="V88" s="61"/>
      <c r="W88" s="61"/>
    </row>
    <row r="89" spans="1:23" s="64" customFormat="1" ht="12.75" customHeight="1" x14ac:dyDescent="0.25">
      <c r="A89" s="37"/>
      <c r="B89" s="37"/>
      <c r="C89" s="61"/>
      <c r="D89" s="62"/>
      <c r="E89" s="66"/>
      <c r="F89" s="43"/>
      <c r="G89" s="61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61" t="str">
        <f t="shared" ref="T89:T91" si="11">IF(R89="","",IF(R89=0,"DELETE",""))</f>
        <v/>
      </c>
      <c r="U89" s="37"/>
      <c r="V89" s="61"/>
      <c r="W89" s="61"/>
    </row>
    <row r="90" spans="1:23" s="64" customFormat="1" ht="12.75" customHeight="1" x14ac:dyDescent="0.25">
      <c r="A90" s="37"/>
      <c r="B90" s="37"/>
      <c r="C90" s="61"/>
      <c r="D90" s="62"/>
      <c r="E90" s="61" t="s">
        <v>22</v>
      </c>
      <c r="F90" s="38"/>
      <c r="G90" s="61"/>
      <c r="H90" s="37"/>
      <c r="I90" s="38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61" t="str">
        <f t="shared" si="11"/>
        <v/>
      </c>
      <c r="U90" s="37"/>
      <c r="V90" s="61"/>
      <c r="W90" s="61"/>
    </row>
    <row r="91" spans="1:23" s="64" customFormat="1" ht="12.75" customHeight="1" x14ac:dyDescent="0.25">
      <c r="A91" s="37"/>
      <c r="B91" s="37"/>
      <c r="C91" s="61"/>
      <c r="D91" s="62"/>
      <c r="E91" s="61" t="s">
        <v>49</v>
      </c>
      <c r="F91" s="38"/>
      <c r="G91" s="61"/>
      <c r="H91" s="37"/>
      <c r="I91" s="38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61" t="str">
        <f t="shared" si="11"/>
        <v/>
      </c>
      <c r="U91" s="37"/>
      <c r="V91" s="61"/>
      <c r="W91" s="61"/>
    </row>
    <row r="92" spans="1:23" s="64" customFormat="1" ht="12.75" customHeight="1" x14ac:dyDescent="0.25">
      <c r="A92" s="37"/>
      <c r="B92" s="37"/>
      <c r="C92" s="31">
        <v>37</v>
      </c>
      <c r="D92" s="62"/>
      <c r="E92" s="61" t="s">
        <v>59</v>
      </c>
      <c r="F92" s="38">
        <v>9</v>
      </c>
      <c r="G92" s="34">
        <v>160333.64811084358</v>
      </c>
      <c r="H92" s="38"/>
      <c r="I92" s="38"/>
      <c r="J92" s="38"/>
      <c r="K92" s="38"/>
      <c r="L92" s="38"/>
      <c r="M92" s="38">
        <f>G92*(1+$T$8)</f>
        <v>171557.00347860265</v>
      </c>
      <c r="N92" s="38"/>
      <c r="O92" s="38">
        <f t="shared" ref="O92:O97" si="12">M92*(1+$T$8)</f>
        <v>183565.99372210485</v>
      </c>
      <c r="P92" s="38"/>
      <c r="Q92" s="38"/>
      <c r="R92" s="38"/>
      <c r="S92" s="38"/>
      <c r="T92" s="61"/>
      <c r="U92" s="37"/>
      <c r="V92" s="61"/>
      <c r="W92" s="61"/>
    </row>
    <row r="93" spans="1:23" s="64" customFormat="1" ht="12.75" customHeight="1" x14ac:dyDescent="0.25">
      <c r="A93" s="37"/>
      <c r="B93" s="37"/>
      <c r="C93" s="31">
        <v>38</v>
      </c>
      <c r="D93" s="62"/>
      <c r="E93" s="61" t="s">
        <v>60</v>
      </c>
      <c r="F93" s="38">
        <v>9</v>
      </c>
      <c r="G93" s="34">
        <v>138462.00530504162</v>
      </c>
      <c r="H93" s="38"/>
      <c r="I93" s="38"/>
      <c r="J93" s="38"/>
      <c r="K93" s="38"/>
      <c r="L93" s="38"/>
      <c r="M93" s="38">
        <f>G93*(1+$T$8)</f>
        <v>148154.34567639453</v>
      </c>
      <c r="N93" s="38"/>
      <c r="O93" s="38">
        <f t="shared" si="12"/>
        <v>158525.14987374216</v>
      </c>
      <c r="P93" s="38"/>
      <c r="Q93" s="38"/>
      <c r="R93" s="38"/>
      <c r="S93" s="38"/>
      <c r="T93" s="61"/>
      <c r="U93" s="37"/>
      <c r="V93" s="61"/>
      <c r="W93" s="61"/>
    </row>
    <row r="94" spans="1:23" s="64" customFormat="1" ht="12.75" customHeight="1" x14ac:dyDescent="0.25">
      <c r="A94" s="37"/>
      <c r="B94" s="37"/>
      <c r="C94" s="31">
        <v>39</v>
      </c>
      <c r="D94" s="62"/>
      <c r="E94" s="61" t="s">
        <v>61</v>
      </c>
      <c r="F94" s="38">
        <v>9</v>
      </c>
      <c r="G94" s="34">
        <v>128677.58118281777</v>
      </c>
      <c r="H94" s="38"/>
      <c r="I94" s="38"/>
      <c r="J94" s="38"/>
      <c r="K94" s="38"/>
      <c r="L94" s="38"/>
      <c r="M94" s="38">
        <f>G94*(1+$T$8)</f>
        <v>137685.01186561503</v>
      </c>
      <c r="N94" s="38"/>
      <c r="O94" s="38">
        <f t="shared" si="12"/>
        <v>147322.96269620809</v>
      </c>
      <c r="P94" s="38"/>
      <c r="Q94" s="38"/>
      <c r="R94" s="38"/>
      <c r="S94" s="38"/>
      <c r="T94" s="61"/>
      <c r="U94" s="37"/>
      <c r="V94" s="61"/>
      <c r="W94" s="61"/>
    </row>
    <row r="95" spans="1:23" s="64" customFormat="1" ht="12.75" customHeight="1" x14ac:dyDescent="0.25">
      <c r="A95" s="37"/>
      <c r="B95" s="37"/>
      <c r="C95" s="31">
        <v>40</v>
      </c>
      <c r="D95" s="62"/>
      <c r="E95" s="61" t="s">
        <v>62</v>
      </c>
      <c r="F95" s="38">
        <v>9</v>
      </c>
      <c r="G95" s="34">
        <v>125219.8853928842</v>
      </c>
      <c r="H95" s="38"/>
      <c r="I95" s="38"/>
      <c r="J95" s="38"/>
      <c r="K95" s="38"/>
      <c r="L95" s="38"/>
      <c r="M95" s="38">
        <f t="shared" ref="M95:M96" si="13">G95*(1+$T$8)</f>
        <v>133985.27737038609</v>
      </c>
      <c r="N95" s="38"/>
      <c r="O95" s="38">
        <f t="shared" si="12"/>
        <v>143364.24678631313</v>
      </c>
      <c r="P95" s="38"/>
      <c r="Q95" s="38"/>
      <c r="R95" s="38"/>
      <c r="S95" s="38"/>
      <c r="T95" s="61"/>
      <c r="U95" s="34"/>
      <c r="V95" s="61"/>
      <c r="W95" s="61"/>
    </row>
    <row r="96" spans="1:23" s="64" customFormat="1" ht="12.75" customHeight="1" x14ac:dyDescent="0.25">
      <c r="A96" s="37"/>
      <c r="B96" s="37"/>
      <c r="C96" s="31">
        <v>41</v>
      </c>
      <c r="D96" s="62"/>
      <c r="E96" s="61" t="s">
        <v>63</v>
      </c>
      <c r="F96" s="38">
        <v>15</v>
      </c>
      <c r="G96" s="34">
        <v>85403.82459011444</v>
      </c>
      <c r="H96" s="38"/>
      <c r="I96" s="38"/>
      <c r="J96" s="38"/>
      <c r="K96" s="38"/>
      <c r="L96" s="38"/>
      <c r="M96" s="38">
        <f t="shared" si="13"/>
        <v>91382.092311422457</v>
      </c>
      <c r="N96" s="38"/>
      <c r="O96" s="38">
        <f t="shared" si="12"/>
        <v>97778.838773222029</v>
      </c>
      <c r="P96" s="38"/>
      <c r="Q96" s="38"/>
      <c r="R96" s="38"/>
      <c r="S96" s="38"/>
      <c r="T96" s="61"/>
      <c r="U96" s="34"/>
      <c r="V96" s="61"/>
      <c r="W96" s="61"/>
    </row>
    <row r="97" spans="1:23" s="64" customFormat="1" ht="12.75" customHeight="1" x14ac:dyDescent="0.25">
      <c r="A97" s="37"/>
      <c r="B97" s="37"/>
      <c r="C97" s="31">
        <v>42</v>
      </c>
      <c r="D97" s="62"/>
      <c r="E97" s="61" t="s">
        <v>64</v>
      </c>
      <c r="F97" s="38">
        <v>9</v>
      </c>
      <c r="G97" s="34">
        <v>48563.316345929634</v>
      </c>
      <c r="H97" s="38"/>
      <c r="I97" s="38"/>
      <c r="J97" s="38"/>
      <c r="K97" s="38"/>
      <c r="L97" s="35"/>
      <c r="M97" s="38">
        <f>G97*(1+$T$8)</f>
        <v>51962.74849014471</v>
      </c>
      <c r="N97" s="35"/>
      <c r="O97" s="38">
        <f t="shared" si="12"/>
        <v>55600.140884454842</v>
      </c>
      <c r="P97" s="38"/>
      <c r="Q97" s="38"/>
      <c r="R97" s="38"/>
      <c r="S97" s="38"/>
      <c r="T97" s="61"/>
      <c r="U97" s="37"/>
      <c r="V97" s="61"/>
      <c r="W97" s="61"/>
    </row>
    <row r="98" spans="1:23" s="64" customFormat="1" ht="12.75" customHeight="1" x14ac:dyDescent="0.25">
      <c r="A98" s="37"/>
      <c r="B98" s="37"/>
      <c r="C98" s="31"/>
      <c r="D98" s="62"/>
      <c r="E98" s="65" t="s">
        <v>43</v>
      </c>
      <c r="F98" s="36">
        <f>SUM(F92:F97)</f>
        <v>60</v>
      </c>
      <c r="G98" s="38"/>
      <c r="H98" s="36">
        <f>SUM(H92:H97)</f>
        <v>0</v>
      </c>
      <c r="I98" s="38"/>
      <c r="J98" s="36">
        <f>SUM(J92:J97)</f>
        <v>0</v>
      </c>
      <c r="K98" s="38"/>
      <c r="L98" s="38">
        <f>SUM(L92:L97)</f>
        <v>0</v>
      </c>
      <c r="M98" s="38"/>
      <c r="N98" s="38">
        <f>SUM(N92:N97)</f>
        <v>0</v>
      </c>
      <c r="O98" s="38"/>
      <c r="P98" s="36">
        <f>SUM(P92:P97)</f>
        <v>0</v>
      </c>
      <c r="Q98" s="38"/>
      <c r="R98" s="36">
        <f>SUM(R92:R97)</f>
        <v>0</v>
      </c>
      <c r="S98" s="38"/>
      <c r="T98" s="61"/>
      <c r="U98" s="37"/>
      <c r="V98" s="61"/>
      <c r="W98" s="61"/>
    </row>
    <row r="99" spans="1:23" s="64" customFormat="1" ht="12.75" customHeight="1" x14ac:dyDescent="0.25">
      <c r="A99" s="37"/>
      <c r="B99" s="37"/>
      <c r="C99" s="31"/>
      <c r="D99" s="62"/>
      <c r="E99" s="61"/>
      <c r="F99" s="38"/>
      <c r="G99" s="38"/>
      <c r="H99" s="38"/>
      <c r="I99" s="38"/>
      <c r="J99" s="38"/>
      <c r="K99" s="38"/>
      <c r="L99" s="35"/>
      <c r="M99" s="38"/>
      <c r="N99" s="35"/>
      <c r="O99" s="38"/>
      <c r="P99" s="38"/>
      <c r="Q99" s="38"/>
      <c r="R99" s="38"/>
      <c r="S99" s="38"/>
      <c r="T99" s="61" t="str">
        <f>IF(R99="","",IF(R99=0,"DELETE",""))</f>
        <v/>
      </c>
      <c r="U99" s="37"/>
      <c r="V99" s="61"/>
      <c r="W99" s="61"/>
    </row>
    <row r="100" spans="1:23" s="64" customFormat="1" ht="12.75" customHeight="1" x14ac:dyDescent="0.25">
      <c r="A100" s="37"/>
      <c r="B100" s="37"/>
      <c r="C100" s="31"/>
      <c r="D100" s="62"/>
      <c r="E100" s="61" t="s">
        <v>150</v>
      </c>
      <c r="F100" s="36">
        <f>F98+F88</f>
        <v>69</v>
      </c>
      <c r="G100" s="38"/>
      <c r="H100" s="36">
        <f>H98+H88</f>
        <v>0</v>
      </c>
      <c r="I100" s="38"/>
      <c r="J100" s="36">
        <f>J98+J88</f>
        <v>0</v>
      </c>
      <c r="K100" s="38"/>
      <c r="L100" s="36">
        <f>L98+L88</f>
        <v>0</v>
      </c>
      <c r="M100" s="38"/>
      <c r="N100" s="36">
        <f>N98+N88</f>
        <v>0</v>
      </c>
      <c r="O100" s="38"/>
      <c r="P100" s="36">
        <f>P98+P88</f>
        <v>0</v>
      </c>
      <c r="Q100" s="38"/>
      <c r="R100" s="36">
        <f>R98+R88</f>
        <v>0</v>
      </c>
      <c r="S100" s="38"/>
      <c r="T100" s="61"/>
      <c r="U100" s="37"/>
      <c r="V100" s="61"/>
      <c r="W100" s="61"/>
    </row>
    <row r="101" spans="1:23" ht="12.75" customHeight="1" x14ac:dyDescent="0.25">
      <c r="A101" s="37"/>
      <c r="B101" s="37"/>
      <c r="C101" s="7"/>
      <c r="D101" s="56"/>
      <c r="E101" s="5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48" t="str">
        <f t="shared" ref="T101:T105" si="14">IF(R101="","",IF(R101=0,"DELETE",""))</f>
        <v/>
      </c>
      <c r="U101" s="6"/>
      <c r="V101" s="48"/>
      <c r="W101" s="48"/>
    </row>
    <row r="102" spans="1:23" s="64" customFormat="1" ht="12.75" customHeight="1" x14ac:dyDescent="0.25">
      <c r="A102" s="37"/>
      <c r="B102" s="37"/>
      <c r="C102" s="31"/>
      <c r="D102" s="62"/>
      <c r="E102" s="63" t="s">
        <v>65</v>
      </c>
      <c r="F102" s="38"/>
      <c r="G102" s="61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61" t="str">
        <f t="shared" si="14"/>
        <v/>
      </c>
      <c r="U102" s="37"/>
      <c r="V102" s="61"/>
      <c r="W102" s="61"/>
    </row>
    <row r="103" spans="1:23" s="64" customFormat="1" ht="12.75" customHeight="1" x14ac:dyDescent="0.25">
      <c r="A103" s="37"/>
      <c r="B103" s="37"/>
      <c r="C103" s="31"/>
      <c r="D103" s="62"/>
      <c r="E103" s="63"/>
      <c r="F103" s="38"/>
      <c r="G103" s="61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61" t="str">
        <f t="shared" si="14"/>
        <v/>
      </c>
      <c r="U103" s="37"/>
      <c r="V103" s="61"/>
      <c r="W103" s="61"/>
    </row>
    <row r="104" spans="1:23" s="64" customFormat="1" ht="12.75" customHeight="1" x14ac:dyDescent="0.25">
      <c r="A104" s="37"/>
      <c r="B104" s="37"/>
      <c r="C104" s="31"/>
      <c r="D104" s="62"/>
      <c r="E104" s="61" t="s">
        <v>22</v>
      </c>
      <c r="F104" s="38"/>
      <c r="G104" s="61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61" t="str">
        <f t="shared" si="14"/>
        <v/>
      </c>
      <c r="U104" s="37"/>
      <c r="V104" s="61"/>
      <c r="W104" s="61"/>
    </row>
    <row r="105" spans="1:23" s="64" customFormat="1" ht="12.75" customHeight="1" x14ac:dyDescent="0.25">
      <c r="A105" s="37"/>
      <c r="B105" s="37"/>
      <c r="C105" s="31"/>
      <c r="D105" s="62"/>
      <c r="E105" s="61" t="s">
        <v>161</v>
      </c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61" t="str">
        <f t="shared" si="14"/>
        <v/>
      </c>
      <c r="U105" s="37"/>
      <c r="V105" s="61"/>
      <c r="W105" s="61"/>
    </row>
    <row r="106" spans="1:23" s="64" customFormat="1" ht="12.75" customHeight="1" x14ac:dyDescent="0.25">
      <c r="A106" s="37"/>
      <c r="B106" s="37"/>
      <c r="C106" s="31">
        <v>43</v>
      </c>
      <c r="D106" s="62"/>
      <c r="E106" s="61" t="s">
        <v>66</v>
      </c>
      <c r="F106" s="38">
        <v>1</v>
      </c>
      <c r="G106" s="34">
        <v>185660.18354825734</v>
      </c>
      <c r="H106" s="38"/>
      <c r="I106" s="38"/>
      <c r="J106" s="38"/>
      <c r="K106" s="38"/>
      <c r="L106" s="38"/>
      <c r="M106" s="38">
        <f>G106*(1+$T$8)</f>
        <v>198656.39639663536</v>
      </c>
      <c r="N106" s="38"/>
      <c r="O106" s="38">
        <f>M106*(1+$T$8)</f>
        <v>212562.34414439986</v>
      </c>
      <c r="P106" s="38"/>
      <c r="Q106" s="38"/>
      <c r="R106" s="38"/>
      <c r="S106" s="38"/>
      <c r="T106" s="61"/>
      <c r="U106" s="37"/>
      <c r="V106" s="61"/>
      <c r="W106" s="61"/>
    </row>
    <row r="107" spans="1:23" s="64" customFormat="1" ht="12.75" customHeight="1" x14ac:dyDescent="0.25">
      <c r="A107" s="37"/>
      <c r="B107" s="37"/>
      <c r="C107" s="31">
        <v>44</v>
      </c>
      <c r="D107" s="62"/>
      <c r="E107" s="61" t="s">
        <v>130</v>
      </c>
      <c r="F107" s="38">
        <v>2</v>
      </c>
      <c r="G107" s="34">
        <v>160953.14609996011</v>
      </c>
      <c r="H107" s="38"/>
      <c r="I107" s="38"/>
      <c r="J107" s="38"/>
      <c r="K107" s="38"/>
      <c r="L107" s="38"/>
      <c r="M107" s="38">
        <f>G107*(1+$T$8)</f>
        <v>172219.86632695733</v>
      </c>
      <c r="N107" s="38"/>
      <c r="O107" s="38">
        <f>M107*(1+$T$8)</f>
        <v>184275.25696984434</v>
      </c>
      <c r="P107" s="38"/>
      <c r="Q107" s="38"/>
      <c r="R107" s="38"/>
      <c r="S107" s="38"/>
      <c r="T107" s="61"/>
      <c r="U107" s="37"/>
      <c r="V107" s="61"/>
      <c r="W107" s="61"/>
    </row>
    <row r="108" spans="1:23" s="64" customFormat="1" ht="12.75" customHeight="1" x14ac:dyDescent="0.25">
      <c r="A108" s="37"/>
      <c r="B108" s="37"/>
      <c r="C108" s="31">
        <v>45</v>
      </c>
      <c r="D108" s="62"/>
      <c r="E108" s="61" t="s">
        <v>67</v>
      </c>
      <c r="F108" s="38">
        <v>1</v>
      </c>
      <c r="G108" s="34">
        <v>140401.79086372349</v>
      </c>
      <c r="H108" s="38"/>
      <c r="I108" s="38"/>
      <c r="J108" s="38"/>
      <c r="K108" s="38"/>
      <c r="L108" s="38"/>
      <c r="M108" s="38">
        <f>G108*(1+$T$8)</f>
        <v>150229.91622418415</v>
      </c>
      <c r="N108" s="38"/>
      <c r="O108" s="38">
        <f>M108*(1+$T$8)</f>
        <v>160746.01035987705</v>
      </c>
      <c r="P108" s="38"/>
      <c r="Q108" s="38"/>
      <c r="R108" s="38"/>
      <c r="S108" s="38"/>
      <c r="T108" s="61"/>
      <c r="U108" s="37"/>
      <c r="V108" s="61"/>
      <c r="W108" s="61"/>
    </row>
    <row r="109" spans="1:23" s="64" customFormat="1" ht="12.75" customHeight="1" x14ac:dyDescent="0.25">
      <c r="A109" s="37"/>
      <c r="B109" s="37"/>
      <c r="C109" s="31">
        <v>46</v>
      </c>
      <c r="D109" s="62"/>
      <c r="E109" s="61" t="s">
        <v>72</v>
      </c>
      <c r="F109" s="38">
        <v>24</v>
      </c>
      <c r="G109" s="34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61"/>
      <c r="U109" s="37"/>
      <c r="V109" s="61"/>
      <c r="W109" s="61"/>
    </row>
    <row r="110" spans="1:23" s="64" customFormat="1" ht="12.75" customHeight="1" x14ac:dyDescent="0.25">
      <c r="A110" s="37"/>
      <c r="B110" s="37"/>
      <c r="C110" s="31"/>
      <c r="D110" s="62"/>
      <c r="E110" s="61" t="s">
        <v>44</v>
      </c>
      <c r="F110" s="38"/>
      <c r="G110" s="34">
        <v>124865.28586517718</v>
      </c>
      <c r="H110" s="38"/>
      <c r="I110" s="38"/>
      <c r="J110" s="38"/>
      <c r="K110" s="38"/>
      <c r="L110" s="38"/>
      <c r="M110" s="38">
        <f t="shared" ref="M110:M124" si="15">G110*(1+$T$8)</f>
        <v>133605.85587573959</v>
      </c>
      <c r="N110" s="38"/>
      <c r="O110" s="38">
        <f t="shared" ref="O110:O124" si="16">M110*(1+$T$8)</f>
        <v>142958.26578704137</v>
      </c>
      <c r="P110" s="38"/>
      <c r="Q110" s="38"/>
      <c r="R110" s="38"/>
      <c r="S110" s="38"/>
      <c r="T110" s="61"/>
      <c r="U110" s="37"/>
      <c r="V110" s="61"/>
      <c r="W110" s="61"/>
    </row>
    <row r="111" spans="1:23" s="64" customFormat="1" ht="12.75" customHeight="1" x14ac:dyDescent="0.25">
      <c r="A111" s="37"/>
      <c r="B111" s="37"/>
      <c r="C111" s="31"/>
      <c r="D111" s="62"/>
      <c r="E111" s="61" t="s">
        <v>45</v>
      </c>
      <c r="F111" s="38"/>
      <c r="G111" s="34">
        <v>114890.24697707131</v>
      </c>
      <c r="H111" s="38"/>
      <c r="I111" s="38"/>
      <c r="J111" s="38"/>
      <c r="K111" s="38"/>
      <c r="L111" s="38"/>
      <c r="M111" s="38">
        <f t="shared" si="15"/>
        <v>122932.56426546631</v>
      </c>
      <c r="N111" s="38"/>
      <c r="O111" s="38">
        <f t="shared" si="16"/>
        <v>131537.84376404897</v>
      </c>
      <c r="P111" s="38"/>
      <c r="Q111" s="38"/>
      <c r="R111" s="38"/>
      <c r="S111" s="38"/>
      <c r="T111" s="61"/>
      <c r="U111" s="37"/>
      <c r="V111" s="61"/>
      <c r="W111" s="61"/>
    </row>
    <row r="112" spans="1:23" s="64" customFormat="1" ht="12.75" customHeight="1" x14ac:dyDescent="0.25">
      <c r="A112" s="37"/>
      <c r="B112" s="37"/>
      <c r="C112" s="31"/>
      <c r="D112" s="62"/>
      <c r="E112" s="61" t="s">
        <v>46</v>
      </c>
      <c r="F112" s="38"/>
      <c r="G112" s="34">
        <v>104117.70954641484</v>
      </c>
      <c r="H112" s="38"/>
      <c r="I112" s="38"/>
      <c r="J112" s="38"/>
      <c r="K112" s="38"/>
      <c r="L112" s="38"/>
      <c r="M112" s="38">
        <f t="shared" si="15"/>
        <v>111405.94921466389</v>
      </c>
      <c r="N112" s="38"/>
      <c r="O112" s="38">
        <f t="shared" si="16"/>
        <v>119204.36565969037</v>
      </c>
      <c r="P112" s="38"/>
      <c r="Q112" s="38"/>
      <c r="R112" s="38"/>
      <c r="S112" s="38"/>
      <c r="T112" s="61"/>
      <c r="U112" s="37"/>
      <c r="V112" s="61"/>
      <c r="W112" s="61"/>
    </row>
    <row r="113" spans="1:23" s="64" customFormat="1" ht="12.75" customHeight="1" x14ac:dyDescent="0.25">
      <c r="A113" s="37"/>
      <c r="B113" s="37"/>
      <c r="C113" s="31"/>
      <c r="D113" s="62"/>
      <c r="E113" s="61" t="s">
        <v>47</v>
      </c>
      <c r="F113" s="38"/>
      <c r="G113" s="34">
        <v>89831.413159388962</v>
      </c>
      <c r="H113" s="38"/>
      <c r="I113" s="38"/>
      <c r="J113" s="38"/>
      <c r="K113" s="38"/>
      <c r="L113" s="38"/>
      <c r="M113" s="38">
        <f t="shared" si="15"/>
        <v>96119.612080546198</v>
      </c>
      <c r="N113" s="38"/>
      <c r="O113" s="38">
        <f t="shared" si="16"/>
        <v>102847.98492618444</v>
      </c>
      <c r="P113" s="38"/>
      <c r="Q113" s="38"/>
      <c r="R113" s="38"/>
      <c r="S113" s="38"/>
      <c r="T113" s="61"/>
      <c r="U113" s="37"/>
      <c r="V113" s="61"/>
      <c r="W113" s="61"/>
    </row>
    <row r="114" spans="1:23" s="64" customFormat="1" ht="12.75" customHeight="1" x14ac:dyDescent="0.25">
      <c r="A114" s="37"/>
      <c r="B114" s="37"/>
      <c r="C114" s="31">
        <v>47</v>
      </c>
      <c r="D114" s="62"/>
      <c r="E114" s="61" t="s">
        <v>151</v>
      </c>
      <c r="F114" s="38">
        <v>1</v>
      </c>
      <c r="G114" s="34">
        <v>101534.5991528812</v>
      </c>
      <c r="H114" s="38"/>
      <c r="I114" s="38"/>
      <c r="J114" s="38"/>
      <c r="K114" s="38"/>
      <c r="L114" s="38"/>
      <c r="M114" s="38">
        <f t="shared" si="15"/>
        <v>108642.02109358289</v>
      </c>
      <c r="N114" s="38"/>
      <c r="O114" s="38">
        <f t="shared" si="16"/>
        <v>116246.96257013371</v>
      </c>
      <c r="P114" s="38"/>
      <c r="Q114" s="38"/>
      <c r="R114" s="38"/>
      <c r="S114" s="38"/>
      <c r="T114" s="61"/>
      <c r="U114" s="37"/>
      <c r="V114" s="61"/>
      <c r="W114" s="61"/>
    </row>
    <row r="115" spans="1:23" s="67" customFormat="1" ht="12.75" customHeight="1" x14ac:dyDescent="0.2">
      <c r="A115" s="28"/>
      <c r="B115" s="28"/>
      <c r="C115" s="31">
        <v>49</v>
      </c>
      <c r="E115" s="67" t="s">
        <v>127</v>
      </c>
      <c r="F115" s="30">
        <v>1</v>
      </c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U115" s="28"/>
    </row>
    <row r="116" spans="1:23" s="67" customFormat="1" ht="12.75" customHeight="1" x14ac:dyDescent="0.2">
      <c r="A116" s="28"/>
      <c r="B116" s="28"/>
      <c r="E116" s="67" t="s">
        <v>128</v>
      </c>
      <c r="F116" s="30"/>
      <c r="G116" s="30">
        <v>77934</v>
      </c>
      <c r="H116" s="30"/>
      <c r="I116" s="30"/>
      <c r="J116" s="30"/>
      <c r="K116" s="30"/>
      <c r="L116" s="30"/>
      <c r="M116" s="30">
        <f t="shared" ref="M116:M123" si="17">G116*(1+$T$8)</f>
        <v>83389.38</v>
      </c>
      <c r="N116" s="30"/>
      <c r="O116" s="30">
        <f t="shared" ref="O116:O123" si="18">M116*(1+$T$8)</f>
        <v>89226.636600000013</v>
      </c>
      <c r="P116" s="30"/>
      <c r="Q116" s="30"/>
      <c r="R116" s="30"/>
      <c r="S116" s="30"/>
      <c r="U116" s="28"/>
    </row>
    <row r="117" spans="1:23" s="67" customFormat="1" ht="12.75" customHeight="1" x14ac:dyDescent="0.2">
      <c r="A117" s="28"/>
      <c r="B117" s="28"/>
      <c r="C117" s="29"/>
      <c r="E117" s="67" t="s">
        <v>98</v>
      </c>
      <c r="F117" s="30"/>
      <c r="G117" s="30">
        <v>64056</v>
      </c>
      <c r="H117" s="30"/>
      <c r="I117" s="30"/>
      <c r="J117" s="30"/>
      <c r="K117" s="30"/>
      <c r="L117" s="30"/>
      <c r="M117" s="30">
        <f t="shared" si="17"/>
        <v>68539.92</v>
      </c>
      <c r="N117" s="30"/>
      <c r="O117" s="30">
        <f t="shared" si="18"/>
        <v>73337.714399999997</v>
      </c>
      <c r="P117" s="30"/>
      <c r="Q117" s="30"/>
      <c r="R117" s="30"/>
      <c r="S117" s="30"/>
      <c r="U117" s="28"/>
    </row>
    <row r="118" spans="1:23" s="67" customFormat="1" ht="12.75" customHeight="1" x14ac:dyDescent="0.2">
      <c r="A118" s="28"/>
      <c r="B118" s="28"/>
      <c r="E118" s="67" t="s">
        <v>108</v>
      </c>
      <c r="F118" s="30"/>
      <c r="G118" s="30">
        <v>61593</v>
      </c>
      <c r="H118" s="30"/>
      <c r="I118" s="30"/>
      <c r="J118" s="30"/>
      <c r="K118" s="30"/>
      <c r="L118" s="30"/>
      <c r="M118" s="30">
        <f t="shared" si="17"/>
        <v>65904.510000000009</v>
      </c>
      <c r="N118" s="30"/>
      <c r="O118" s="30">
        <f t="shared" si="18"/>
        <v>70517.825700000016</v>
      </c>
      <c r="P118" s="30"/>
      <c r="Q118" s="30"/>
      <c r="R118" s="30"/>
      <c r="S118" s="30"/>
      <c r="U118" s="28"/>
    </row>
    <row r="119" spans="1:23" s="67" customFormat="1" ht="12.75" customHeight="1" x14ac:dyDescent="0.2">
      <c r="A119" s="28"/>
      <c r="B119" s="28"/>
      <c r="E119" s="67" t="s">
        <v>109</v>
      </c>
      <c r="F119" s="30"/>
      <c r="G119" s="30">
        <v>59224</v>
      </c>
      <c r="H119" s="30"/>
      <c r="I119" s="30"/>
      <c r="J119" s="30"/>
      <c r="K119" s="30"/>
      <c r="L119" s="30"/>
      <c r="M119" s="30">
        <f t="shared" si="17"/>
        <v>63369.68</v>
      </c>
      <c r="N119" s="30"/>
      <c r="O119" s="30">
        <f t="shared" si="18"/>
        <v>67805.5576</v>
      </c>
      <c r="P119" s="30"/>
      <c r="Q119" s="30"/>
      <c r="R119" s="30"/>
      <c r="S119" s="30"/>
      <c r="U119" s="28"/>
    </row>
    <row r="120" spans="1:23" s="67" customFormat="1" ht="12.75" customHeight="1" x14ac:dyDescent="0.2">
      <c r="A120" s="28"/>
      <c r="B120" s="28"/>
      <c r="C120" s="29"/>
      <c r="E120" s="67" t="s">
        <v>99</v>
      </c>
      <c r="F120" s="30"/>
      <c r="G120" s="30">
        <v>56946</v>
      </c>
      <c r="H120" s="30"/>
      <c r="I120" s="30"/>
      <c r="J120" s="30"/>
      <c r="K120" s="30"/>
      <c r="L120" s="30"/>
      <c r="M120" s="30">
        <f t="shared" si="17"/>
        <v>60932.22</v>
      </c>
      <c r="N120" s="30"/>
      <c r="O120" s="30">
        <f t="shared" si="18"/>
        <v>65197.475400000003</v>
      </c>
      <c r="P120" s="30"/>
      <c r="Q120" s="30"/>
      <c r="R120" s="30"/>
      <c r="S120" s="30"/>
      <c r="U120" s="28"/>
    </row>
    <row r="121" spans="1:23" s="67" customFormat="1" ht="12.75" customHeight="1" x14ac:dyDescent="0.2">
      <c r="A121" s="28"/>
      <c r="B121" s="28"/>
      <c r="C121" s="29"/>
      <c r="E121" s="67" t="s">
        <v>102</v>
      </c>
      <c r="F121" s="30"/>
      <c r="G121" s="30">
        <v>50625</v>
      </c>
      <c r="H121" s="30"/>
      <c r="I121" s="30"/>
      <c r="J121" s="30"/>
      <c r="K121" s="30"/>
      <c r="L121" s="30"/>
      <c r="M121" s="30">
        <f t="shared" si="17"/>
        <v>54168.75</v>
      </c>
      <c r="N121" s="30"/>
      <c r="O121" s="30">
        <f t="shared" si="18"/>
        <v>57960.5625</v>
      </c>
      <c r="P121" s="30"/>
      <c r="Q121" s="30"/>
      <c r="R121" s="30"/>
      <c r="S121" s="30"/>
      <c r="U121" s="28"/>
    </row>
    <row r="122" spans="1:23" s="67" customFormat="1" ht="12.75" customHeight="1" x14ac:dyDescent="0.2">
      <c r="A122" s="28"/>
      <c r="B122" s="28"/>
      <c r="E122" s="67" t="s">
        <v>129</v>
      </c>
      <c r="F122" s="30"/>
      <c r="G122" s="30">
        <v>46805</v>
      </c>
      <c r="H122" s="30"/>
      <c r="I122" s="30"/>
      <c r="J122" s="30"/>
      <c r="K122" s="30"/>
      <c r="L122" s="30"/>
      <c r="M122" s="30">
        <f t="shared" si="17"/>
        <v>50081.350000000006</v>
      </c>
      <c r="N122" s="30"/>
      <c r="O122" s="30">
        <f t="shared" si="18"/>
        <v>53587.044500000011</v>
      </c>
      <c r="P122" s="30"/>
      <c r="Q122" s="30"/>
      <c r="R122" s="30"/>
      <c r="S122" s="30"/>
      <c r="U122" s="28"/>
    </row>
    <row r="123" spans="1:23" s="67" customFormat="1" ht="12.75" customHeight="1" x14ac:dyDescent="0.2">
      <c r="A123" s="28"/>
      <c r="B123" s="28"/>
      <c r="E123" s="67" t="s">
        <v>140</v>
      </c>
      <c r="F123" s="30"/>
      <c r="G123" s="30">
        <v>43274</v>
      </c>
      <c r="H123" s="30"/>
      <c r="I123" s="30"/>
      <c r="J123" s="30"/>
      <c r="K123" s="30"/>
      <c r="L123" s="30"/>
      <c r="M123" s="30">
        <f t="shared" si="17"/>
        <v>46303.18</v>
      </c>
      <c r="N123" s="30"/>
      <c r="O123" s="30">
        <f t="shared" si="18"/>
        <v>49544.402600000001</v>
      </c>
      <c r="P123" s="30"/>
      <c r="Q123" s="30"/>
      <c r="R123" s="30"/>
      <c r="S123" s="30"/>
      <c r="U123" s="28"/>
    </row>
    <row r="124" spans="1:23" s="64" customFormat="1" ht="12.75" customHeight="1" x14ac:dyDescent="0.25">
      <c r="A124" s="37"/>
      <c r="B124" s="37"/>
      <c r="C124" s="31">
        <v>48</v>
      </c>
      <c r="D124" s="62"/>
      <c r="E124" s="61" t="s">
        <v>68</v>
      </c>
      <c r="F124" s="38">
        <v>4</v>
      </c>
      <c r="G124" s="34">
        <v>76154.803707353363</v>
      </c>
      <c r="H124" s="38"/>
      <c r="I124" s="38"/>
      <c r="J124" s="38"/>
      <c r="K124" s="38"/>
      <c r="L124" s="5"/>
      <c r="M124" s="5">
        <f t="shared" si="15"/>
        <v>81485.639966868097</v>
      </c>
      <c r="N124" s="5"/>
      <c r="O124" s="5">
        <f t="shared" si="16"/>
        <v>87189.634764548871</v>
      </c>
      <c r="P124" s="38"/>
      <c r="Q124" s="38"/>
      <c r="R124" s="38"/>
      <c r="S124" s="38"/>
      <c r="T124" s="61"/>
      <c r="U124" s="37"/>
      <c r="V124" s="61"/>
      <c r="W124" s="61"/>
    </row>
    <row r="125" spans="1:23" s="68" customFormat="1" ht="12.75" customHeight="1" x14ac:dyDescent="0.2">
      <c r="A125" s="39"/>
      <c r="B125" s="39"/>
      <c r="C125" s="31">
        <v>50</v>
      </c>
      <c r="E125" s="40" t="s">
        <v>120</v>
      </c>
      <c r="F125" s="41">
        <v>5</v>
      </c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39"/>
      <c r="R125" s="41"/>
      <c r="S125" s="39"/>
      <c r="T125" s="41"/>
      <c r="U125" s="39"/>
      <c r="V125" s="41"/>
      <c r="W125" s="39"/>
    </row>
    <row r="126" spans="1:23" s="68" customFormat="1" ht="12.75" customHeight="1" x14ac:dyDescent="0.2">
      <c r="A126" s="39"/>
      <c r="B126" s="39" t="s">
        <v>121</v>
      </c>
      <c r="C126" s="42"/>
      <c r="E126" s="40" t="s">
        <v>122</v>
      </c>
      <c r="F126" s="41"/>
      <c r="G126" s="41">
        <v>56946</v>
      </c>
      <c r="H126" s="41"/>
      <c r="I126" s="41"/>
      <c r="J126" s="41"/>
      <c r="K126" s="41"/>
      <c r="L126" s="41"/>
      <c r="M126" s="30">
        <f t="shared" ref="M126:M133" si="19">G126*(1+$T$8)</f>
        <v>60932.22</v>
      </c>
      <c r="N126" s="30"/>
      <c r="O126" s="30">
        <f t="shared" ref="O126:O133" si="20">M126*(1+$T$8)</f>
        <v>65197.475400000003</v>
      </c>
      <c r="P126" s="41"/>
      <c r="Q126" s="41"/>
      <c r="R126" s="41"/>
      <c r="S126" s="41"/>
      <c r="T126" s="39"/>
      <c r="U126" s="39"/>
      <c r="V126" s="39"/>
    </row>
    <row r="127" spans="1:23" s="68" customFormat="1" ht="12.75" customHeight="1" x14ac:dyDescent="0.2">
      <c r="A127" s="39"/>
      <c r="B127" s="39" t="s">
        <v>93</v>
      </c>
      <c r="C127" s="42"/>
      <c r="E127" s="40" t="s">
        <v>94</v>
      </c>
      <c r="F127" s="41"/>
      <c r="G127" s="41">
        <v>56946</v>
      </c>
      <c r="H127" s="41"/>
      <c r="I127" s="41"/>
      <c r="J127" s="41"/>
      <c r="K127" s="41"/>
      <c r="L127" s="41"/>
      <c r="M127" s="30">
        <f t="shared" si="19"/>
        <v>60932.22</v>
      </c>
      <c r="N127" s="30"/>
      <c r="O127" s="30">
        <f t="shared" si="20"/>
        <v>65197.475400000003</v>
      </c>
      <c r="P127" s="41"/>
      <c r="Q127" s="41"/>
      <c r="R127" s="41"/>
      <c r="S127" s="41"/>
      <c r="T127" s="39"/>
      <c r="U127" s="39"/>
      <c r="V127" s="39"/>
    </row>
    <row r="128" spans="1:23" s="68" customFormat="1" ht="12.75" customHeight="1" x14ac:dyDescent="0.2">
      <c r="A128" s="39"/>
      <c r="B128" s="39" t="s">
        <v>100</v>
      </c>
      <c r="C128" s="42"/>
      <c r="E128" s="40" t="s">
        <v>101</v>
      </c>
      <c r="F128" s="41"/>
      <c r="G128" s="41">
        <v>52650</v>
      </c>
      <c r="H128" s="41"/>
      <c r="I128" s="41"/>
      <c r="J128" s="41"/>
      <c r="K128" s="41"/>
      <c r="L128" s="41"/>
      <c r="M128" s="30">
        <f t="shared" si="19"/>
        <v>56335.5</v>
      </c>
      <c r="N128" s="30"/>
      <c r="O128" s="30">
        <f t="shared" si="20"/>
        <v>60278.985000000001</v>
      </c>
      <c r="P128" s="41"/>
      <c r="Q128" s="41"/>
      <c r="R128" s="41"/>
      <c r="S128" s="41"/>
      <c r="T128" s="39"/>
      <c r="U128" s="39"/>
      <c r="V128" s="39"/>
    </row>
    <row r="129" spans="1:23" s="67" customFormat="1" ht="12.75" customHeight="1" x14ac:dyDescent="0.2">
      <c r="A129" s="28"/>
      <c r="B129" s="28" t="s">
        <v>95</v>
      </c>
      <c r="C129" s="29"/>
      <c r="E129" s="67" t="s">
        <v>96</v>
      </c>
      <c r="F129" s="30"/>
      <c r="G129" s="30">
        <v>50625</v>
      </c>
      <c r="H129" s="30"/>
      <c r="I129" s="30"/>
      <c r="J129" s="30"/>
      <c r="K129" s="30"/>
      <c r="L129" s="30"/>
      <c r="M129" s="30">
        <f t="shared" si="19"/>
        <v>54168.75</v>
      </c>
      <c r="N129" s="30"/>
      <c r="O129" s="30">
        <f t="shared" si="20"/>
        <v>57960.5625</v>
      </c>
      <c r="P129" s="30"/>
      <c r="Q129" s="30"/>
      <c r="R129" s="30"/>
      <c r="S129" s="30"/>
      <c r="U129" s="28"/>
    </row>
    <row r="130" spans="1:23" s="68" customFormat="1" ht="12.75" customHeight="1" x14ac:dyDescent="0.2">
      <c r="A130" s="39"/>
      <c r="B130" s="39" t="s">
        <v>123</v>
      </c>
      <c r="C130" s="42"/>
      <c r="E130" s="40" t="s">
        <v>124</v>
      </c>
      <c r="F130" s="41"/>
      <c r="G130" s="41">
        <v>50625</v>
      </c>
      <c r="H130" s="41"/>
      <c r="I130" s="41"/>
      <c r="J130" s="41"/>
      <c r="K130" s="41"/>
      <c r="L130" s="41"/>
      <c r="M130" s="30">
        <f t="shared" si="19"/>
        <v>54168.75</v>
      </c>
      <c r="N130" s="30"/>
      <c r="O130" s="30">
        <f t="shared" si="20"/>
        <v>57960.5625</v>
      </c>
      <c r="P130" s="41"/>
      <c r="Q130" s="41"/>
      <c r="R130" s="41"/>
      <c r="S130" s="41"/>
      <c r="T130" s="39"/>
      <c r="U130" s="39"/>
      <c r="V130" s="39"/>
    </row>
    <row r="131" spans="1:23" s="67" customFormat="1" ht="12.75" customHeight="1" x14ac:dyDescent="0.2">
      <c r="A131" s="28"/>
      <c r="B131" s="28" t="s">
        <v>103</v>
      </c>
      <c r="C131" s="29"/>
      <c r="E131" s="67" t="s">
        <v>104</v>
      </c>
      <c r="F131" s="30"/>
      <c r="G131" s="30">
        <v>45005</v>
      </c>
      <c r="H131" s="30"/>
      <c r="I131" s="30"/>
      <c r="J131" s="30"/>
      <c r="K131" s="30"/>
      <c r="L131" s="30"/>
      <c r="M131" s="30">
        <f t="shared" si="19"/>
        <v>48155.350000000006</v>
      </c>
      <c r="N131" s="30"/>
      <c r="O131" s="30">
        <f t="shared" si="20"/>
        <v>51526.224500000011</v>
      </c>
      <c r="P131" s="30"/>
      <c r="Q131" s="30"/>
      <c r="R131" s="30"/>
      <c r="S131" s="30"/>
      <c r="U131" s="28"/>
    </row>
    <row r="132" spans="1:23" s="68" customFormat="1" ht="12.75" customHeight="1" x14ac:dyDescent="0.2">
      <c r="A132" s="39"/>
      <c r="B132" s="39" t="s">
        <v>125</v>
      </c>
      <c r="C132" s="42"/>
      <c r="E132" s="40" t="s">
        <v>126</v>
      </c>
      <c r="F132" s="41"/>
      <c r="G132" s="41">
        <v>45005</v>
      </c>
      <c r="H132" s="41"/>
      <c r="I132" s="41"/>
      <c r="J132" s="41"/>
      <c r="K132" s="41"/>
      <c r="L132" s="41"/>
      <c r="M132" s="30">
        <f t="shared" si="19"/>
        <v>48155.350000000006</v>
      </c>
      <c r="N132" s="30"/>
      <c r="O132" s="30">
        <f t="shared" si="20"/>
        <v>51526.224500000011</v>
      </c>
      <c r="P132" s="41"/>
      <c r="Q132" s="41"/>
      <c r="R132" s="41"/>
      <c r="S132" s="41"/>
      <c r="T132" s="39"/>
      <c r="U132" s="39"/>
      <c r="V132" s="39"/>
    </row>
    <row r="133" spans="1:23" s="67" customFormat="1" ht="12.75" customHeight="1" x14ac:dyDescent="0.2">
      <c r="A133" s="28"/>
      <c r="B133" s="28" t="s">
        <v>105</v>
      </c>
      <c r="C133" s="29"/>
      <c r="E133" s="67" t="s">
        <v>106</v>
      </c>
      <c r="F133" s="30"/>
      <c r="G133" s="30">
        <v>40009</v>
      </c>
      <c r="H133" s="30"/>
      <c r="I133" s="30"/>
      <c r="J133" s="30"/>
      <c r="K133" s="30"/>
      <c r="L133" s="30"/>
      <c r="M133" s="30">
        <f t="shared" si="19"/>
        <v>42809.630000000005</v>
      </c>
      <c r="N133" s="30"/>
      <c r="O133" s="30">
        <f t="shared" si="20"/>
        <v>45806.304100000008</v>
      </c>
      <c r="P133" s="30"/>
      <c r="Q133" s="30"/>
      <c r="R133" s="30"/>
      <c r="S133" s="30"/>
      <c r="U133" s="28"/>
    </row>
    <row r="134" spans="1:23" s="64" customFormat="1" ht="12.75" customHeight="1" x14ac:dyDescent="0.25">
      <c r="A134" s="37"/>
      <c r="B134" s="37"/>
      <c r="C134" s="31"/>
      <c r="D134" s="62"/>
      <c r="E134" s="65" t="s">
        <v>43</v>
      </c>
      <c r="F134" s="36">
        <f>SUM(F106:F133)</f>
        <v>39</v>
      </c>
      <c r="G134" s="61"/>
      <c r="H134" s="36">
        <f>SUM(H106:H133)</f>
        <v>0</v>
      </c>
      <c r="I134" s="37"/>
      <c r="J134" s="36">
        <f>SUM(J106:J133)</f>
        <v>0</v>
      </c>
      <c r="K134" s="37"/>
      <c r="L134" s="86">
        <f>SUM(L106:L133)</f>
        <v>0</v>
      </c>
      <c r="M134" s="37"/>
      <c r="N134" s="86">
        <f>SUM(N106:N133)</f>
        <v>0</v>
      </c>
      <c r="O134" s="37"/>
      <c r="P134" s="36">
        <f>SUM(P106:P133)</f>
        <v>0</v>
      </c>
      <c r="Q134" s="37"/>
      <c r="R134" s="36">
        <f>SUM(R106:R133)</f>
        <v>0</v>
      </c>
      <c r="S134" s="37"/>
      <c r="T134" s="61"/>
      <c r="U134" s="37"/>
      <c r="V134" s="61"/>
      <c r="W134" s="61"/>
    </row>
    <row r="135" spans="1:23" s="64" customFormat="1" ht="12.75" customHeight="1" x14ac:dyDescent="0.25">
      <c r="A135" s="37"/>
      <c r="B135" s="37"/>
      <c r="C135" s="31"/>
      <c r="D135" s="62"/>
      <c r="E135" s="66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61" t="str">
        <f t="shared" ref="T135" si="21">IF(R135="","",IF(R135=0,"DELETE",""))</f>
        <v/>
      </c>
      <c r="U135" s="37"/>
      <c r="V135" s="61"/>
      <c r="W135" s="61"/>
    </row>
    <row r="136" spans="1:23" s="64" customFormat="1" ht="12.75" customHeight="1" x14ac:dyDescent="0.25">
      <c r="A136" s="37"/>
      <c r="B136" s="37"/>
      <c r="C136" s="31"/>
      <c r="D136" s="62"/>
      <c r="E136" s="61" t="s">
        <v>154</v>
      </c>
      <c r="F136" s="36">
        <f>F134</f>
        <v>39</v>
      </c>
      <c r="G136" s="38"/>
      <c r="H136" s="36">
        <f>H134</f>
        <v>0</v>
      </c>
      <c r="I136" s="38"/>
      <c r="J136" s="36">
        <f>J134</f>
        <v>0</v>
      </c>
      <c r="K136" s="38"/>
      <c r="L136" s="36">
        <f>L134</f>
        <v>0</v>
      </c>
      <c r="M136" s="38"/>
      <c r="N136" s="36">
        <f>N134</f>
        <v>0</v>
      </c>
      <c r="O136" s="38"/>
      <c r="P136" s="36">
        <f>P134</f>
        <v>0</v>
      </c>
      <c r="Q136" s="38"/>
      <c r="R136" s="36">
        <f>R134</f>
        <v>0</v>
      </c>
      <c r="S136" s="38"/>
      <c r="T136" s="61"/>
      <c r="U136" s="37"/>
      <c r="V136" s="61"/>
      <c r="W136" s="61"/>
    </row>
    <row r="137" spans="1:23" ht="12.75" customHeight="1" x14ac:dyDescent="0.25">
      <c r="A137" s="37"/>
      <c r="B137" s="37"/>
      <c r="C137" s="7"/>
      <c r="D137" s="56"/>
      <c r="E137" s="5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48" t="str">
        <f t="shared" ref="T137" si="22">IF(R137="","",IF(R137=0,"DELETE",""))</f>
        <v/>
      </c>
      <c r="U137" s="6"/>
      <c r="V137" s="48"/>
      <c r="W137" s="48"/>
    </row>
    <row r="138" spans="1:23" s="64" customFormat="1" ht="12.75" customHeight="1" x14ac:dyDescent="0.25">
      <c r="A138" s="37"/>
      <c r="B138" s="37"/>
      <c r="C138" s="31"/>
      <c r="D138" s="62"/>
      <c r="E138" s="63" t="s">
        <v>69</v>
      </c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61" t="str">
        <f t="shared" ref="T138:T141" si="23">IF(R138="","",IF(R138=0,"DELETE",""))</f>
        <v/>
      </c>
      <c r="U138" s="37"/>
      <c r="V138" s="61"/>
      <c r="W138" s="61"/>
    </row>
    <row r="139" spans="1:23" s="64" customFormat="1" ht="12.75" customHeight="1" x14ac:dyDescent="0.25">
      <c r="A139" s="37"/>
      <c r="B139" s="37"/>
      <c r="C139" s="31"/>
      <c r="D139" s="62"/>
      <c r="E139" s="63"/>
      <c r="F139" s="38"/>
      <c r="G139" s="61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61" t="str">
        <f t="shared" si="23"/>
        <v/>
      </c>
      <c r="U139" s="37"/>
      <c r="V139" s="61"/>
      <c r="W139" s="61"/>
    </row>
    <row r="140" spans="1:23" s="64" customFormat="1" ht="12.75" customHeight="1" x14ac:dyDescent="0.25">
      <c r="A140" s="37"/>
      <c r="B140" s="37"/>
      <c r="C140" s="31"/>
      <c r="D140" s="62"/>
      <c r="E140" s="61" t="s">
        <v>22</v>
      </c>
      <c r="F140" s="38"/>
      <c r="G140" s="61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61" t="str">
        <f t="shared" si="23"/>
        <v/>
      </c>
      <c r="U140" s="37"/>
      <c r="V140" s="61"/>
      <c r="W140" s="61"/>
    </row>
    <row r="141" spans="1:23" s="64" customFormat="1" ht="12.75" customHeight="1" x14ac:dyDescent="0.25">
      <c r="A141" s="37"/>
      <c r="B141" s="37"/>
      <c r="C141" s="31"/>
      <c r="D141" s="62"/>
      <c r="E141" s="61" t="s">
        <v>161</v>
      </c>
      <c r="F141" s="38"/>
      <c r="G141" s="61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61" t="str">
        <f t="shared" si="23"/>
        <v/>
      </c>
      <c r="U141" s="37"/>
      <c r="V141" s="61"/>
      <c r="W141" s="61"/>
    </row>
    <row r="142" spans="1:23" s="64" customFormat="1" ht="12.75" customHeight="1" x14ac:dyDescent="0.25">
      <c r="A142" s="37"/>
      <c r="B142" s="37"/>
      <c r="C142" s="31">
        <v>51</v>
      </c>
      <c r="D142" s="62"/>
      <c r="E142" s="61" t="s">
        <v>70</v>
      </c>
      <c r="F142" s="38">
        <v>14</v>
      </c>
      <c r="G142" s="34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61"/>
      <c r="U142" s="37"/>
      <c r="V142" s="61"/>
      <c r="W142" s="61"/>
    </row>
    <row r="143" spans="1:23" s="64" customFormat="1" ht="12.75" customHeight="1" x14ac:dyDescent="0.25">
      <c r="A143" s="37"/>
      <c r="B143" s="37"/>
      <c r="C143" s="31"/>
      <c r="D143" s="62"/>
      <c r="E143" s="61" t="s">
        <v>50</v>
      </c>
      <c r="F143" s="38"/>
      <c r="G143" s="34">
        <v>231640.38950065328</v>
      </c>
      <c r="H143" s="38"/>
      <c r="I143" s="38"/>
      <c r="J143" s="38"/>
      <c r="K143" s="38"/>
      <c r="L143" s="38"/>
      <c r="M143" s="38">
        <f>G143*(1+$T$8)</f>
        <v>247855.21676569904</v>
      </c>
      <c r="N143" s="38"/>
      <c r="O143" s="38">
        <f>M143*(1+$T$8)</f>
        <v>265205.08193929796</v>
      </c>
      <c r="P143" s="38"/>
      <c r="Q143" s="38"/>
      <c r="R143" s="38"/>
      <c r="S143" s="38"/>
      <c r="T143" s="61"/>
      <c r="U143" s="37"/>
      <c r="V143" s="61"/>
      <c r="W143" s="61"/>
    </row>
    <row r="144" spans="1:23" s="64" customFormat="1" ht="12.75" customHeight="1" x14ac:dyDescent="0.25">
      <c r="A144" s="37"/>
      <c r="B144" s="37"/>
      <c r="C144" s="31"/>
      <c r="D144" s="62"/>
      <c r="E144" s="61" t="s">
        <v>51</v>
      </c>
      <c r="F144" s="38"/>
      <c r="G144" s="34">
        <v>198211.32493409241</v>
      </c>
      <c r="H144" s="38"/>
      <c r="I144" s="38"/>
      <c r="J144" s="38"/>
      <c r="K144" s="38"/>
      <c r="L144" s="38"/>
      <c r="M144" s="38">
        <f>G144*(1+$T$8)</f>
        <v>212086.11767947889</v>
      </c>
      <c r="N144" s="38"/>
      <c r="O144" s="38">
        <f>M144*(1+$T$8)</f>
        <v>226932.14591704242</v>
      </c>
      <c r="P144" s="38"/>
      <c r="Q144" s="38"/>
      <c r="R144" s="38"/>
      <c r="S144" s="38"/>
      <c r="T144" s="61"/>
      <c r="U144" s="37"/>
      <c r="V144" s="61"/>
      <c r="W144" s="61"/>
    </row>
    <row r="145" spans="1:23" s="64" customFormat="1" ht="12.75" customHeight="1" x14ac:dyDescent="0.25">
      <c r="A145" s="37"/>
      <c r="B145" s="37"/>
      <c r="C145" s="31"/>
      <c r="D145" s="62"/>
      <c r="E145" s="61" t="s">
        <v>52</v>
      </c>
      <c r="F145" s="38"/>
      <c r="G145" s="34">
        <v>114019.86631815412</v>
      </c>
      <c r="H145" s="38"/>
      <c r="I145" s="38"/>
      <c r="J145" s="38"/>
      <c r="K145" s="38"/>
      <c r="L145" s="38"/>
      <c r="M145" s="38">
        <f>G145*(1+$T$8)</f>
        <v>122001.25696042491</v>
      </c>
      <c r="N145" s="38"/>
      <c r="O145" s="38">
        <f>M145*(1+$T$8)</f>
        <v>130541.34494765467</v>
      </c>
      <c r="P145" s="38"/>
      <c r="Q145" s="38"/>
      <c r="R145" s="38"/>
      <c r="S145" s="38"/>
      <c r="T145" s="61"/>
      <c r="U145" s="37"/>
      <c r="V145" s="61"/>
      <c r="W145" s="61"/>
    </row>
    <row r="146" spans="1:23" s="64" customFormat="1" ht="12.75" customHeight="1" x14ac:dyDescent="0.25">
      <c r="A146" s="37"/>
      <c r="B146" s="37"/>
      <c r="C146" s="31">
        <v>52</v>
      </c>
      <c r="D146" s="62"/>
      <c r="E146" s="61" t="s">
        <v>71</v>
      </c>
      <c r="F146" s="38">
        <v>1</v>
      </c>
      <c r="G146" s="34">
        <v>222517.51074237295</v>
      </c>
      <c r="H146" s="38"/>
      <c r="I146" s="38"/>
      <c r="J146" s="38"/>
      <c r="K146" s="38"/>
      <c r="L146" s="38"/>
      <c r="M146" s="38">
        <f>G146*(1+$T$8)</f>
        <v>238093.73649433907</v>
      </c>
      <c r="N146" s="38"/>
      <c r="O146" s="38">
        <f>M146*(1+$T$8)</f>
        <v>254760.29804894282</v>
      </c>
      <c r="P146" s="38"/>
      <c r="Q146" s="38"/>
      <c r="R146" s="38"/>
      <c r="S146" s="38"/>
      <c r="T146" s="61"/>
      <c r="U146" s="37"/>
      <c r="V146" s="61"/>
      <c r="W146" s="61"/>
    </row>
    <row r="147" spans="1:23" s="64" customFormat="1" ht="12.75" customHeight="1" x14ac:dyDescent="0.25">
      <c r="A147" s="37"/>
      <c r="B147" s="37"/>
      <c r="C147" s="31">
        <v>53</v>
      </c>
      <c r="D147" s="62"/>
      <c r="E147" s="61" t="s">
        <v>54</v>
      </c>
      <c r="F147" s="38">
        <v>1</v>
      </c>
      <c r="G147" s="34">
        <v>172464.31574840948</v>
      </c>
      <c r="H147" s="38"/>
      <c r="I147" s="38"/>
      <c r="J147" s="38"/>
      <c r="K147" s="38"/>
      <c r="L147" s="38"/>
      <c r="M147" s="38">
        <f>G147*(1+$T$8)</f>
        <v>184536.81785079816</v>
      </c>
      <c r="N147" s="38"/>
      <c r="O147" s="38">
        <f>M147*(1+$T$8)</f>
        <v>197454.39510035404</v>
      </c>
      <c r="P147" s="38"/>
      <c r="Q147" s="38"/>
      <c r="R147" s="38"/>
      <c r="S147" s="38"/>
      <c r="T147" s="61"/>
      <c r="U147" s="37"/>
      <c r="V147" s="61"/>
      <c r="W147" s="61"/>
    </row>
    <row r="148" spans="1:23" s="64" customFormat="1" ht="12.75" customHeight="1" x14ac:dyDescent="0.25">
      <c r="A148" s="37"/>
      <c r="B148" s="37"/>
      <c r="C148" s="31">
        <v>54</v>
      </c>
      <c r="D148" s="62"/>
      <c r="E148" s="61" t="s">
        <v>72</v>
      </c>
      <c r="F148" s="38">
        <v>8</v>
      </c>
      <c r="G148" s="34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61"/>
      <c r="U148" s="37"/>
      <c r="V148" s="61"/>
      <c r="W148" s="61"/>
    </row>
    <row r="149" spans="1:23" s="64" customFormat="1" ht="12.75" customHeight="1" x14ac:dyDescent="0.25">
      <c r="A149" s="37"/>
      <c r="B149" s="37"/>
      <c r="C149" s="31"/>
      <c r="D149" s="62"/>
      <c r="E149" s="61" t="s">
        <v>45</v>
      </c>
      <c r="F149" s="38"/>
      <c r="G149" s="34">
        <v>114890.49120599998</v>
      </c>
      <c r="H149" s="38"/>
      <c r="I149" s="38"/>
      <c r="J149" s="38"/>
      <c r="K149" s="38"/>
      <c r="L149" s="38"/>
      <c r="M149" s="38">
        <f>G149*(1+$T$8)</f>
        <v>122932.82559041998</v>
      </c>
      <c r="N149" s="38"/>
      <c r="O149" s="38">
        <f>M149*(1+$T$8)</f>
        <v>131538.12338174938</v>
      </c>
      <c r="P149" s="38"/>
      <c r="Q149" s="38"/>
      <c r="R149" s="38"/>
      <c r="S149" s="38"/>
      <c r="T149" s="61"/>
      <c r="U149" s="37"/>
      <c r="V149" s="61"/>
      <c r="W149" s="61"/>
    </row>
    <row r="150" spans="1:23" s="64" customFormat="1" ht="12.75" customHeight="1" x14ac:dyDescent="0.25">
      <c r="A150" s="37"/>
      <c r="B150" s="37"/>
      <c r="C150" s="31"/>
      <c r="D150" s="62"/>
      <c r="E150" s="61" t="s">
        <v>46</v>
      </c>
      <c r="F150" s="38"/>
      <c r="G150" s="34">
        <v>104117.49583099998</v>
      </c>
      <c r="H150" s="38"/>
      <c r="I150" s="38"/>
      <c r="J150" s="38"/>
      <c r="K150" s="38"/>
      <c r="L150" s="38"/>
      <c r="M150" s="38">
        <f>G150*(1+$T$8)</f>
        <v>111405.72053916998</v>
      </c>
      <c r="N150" s="38"/>
      <c r="O150" s="38">
        <f>M150*(1+$T$8)</f>
        <v>119204.12097691189</v>
      </c>
      <c r="P150" s="38"/>
      <c r="Q150" s="38"/>
      <c r="R150" s="38"/>
      <c r="S150" s="38"/>
      <c r="T150" s="61"/>
      <c r="U150" s="37"/>
      <c r="V150" s="61"/>
      <c r="W150" s="61"/>
    </row>
    <row r="151" spans="1:23" s="64" customFormat="1" ht="12.75" customHeight="1" x14ac:dyDescent="0.25">
      <c r="A151" s="37"/>
      <c r="B151" s="37"/>
      <c r="C151" s="31"/>
      <c r="D151" s="62"/>
      <c r="E151" s="61" t="s">
        <v>47</v>
      </c>
      <c r="F151" s="38"/>
      <c r="G151" s="34">
        <v>89831.413159388962</v>
      </c>
      <c r="H151" s="38"/>
      <c r="I151" s="38"/>
      <c r="J151" s="38"/>
      <c r="K151" s="38"/>
      <c r="L151" s="38"/>
      <c r="M151" s="38">
        <f>G151*(1+$T$8)</f>
        <v>96119.612080546198</v>
      </c>
      <c r="N151" s="38"/>
      <c r="O151" s="38">
        <f>M151*(1+$T$8)</f>
        <v>102847.98492618444</v>
      </c>
      <c r="P151" s="38"/>
      <c r="Q151" s="38"/>
      <c r="R151" s="38"/>
      <c r="S151" s="38"/>
      <c r="T151" s="61"/>
      <c r="U151" s="37"/>
      <c r="V151" s="61"/>
      <c r="W151" s="61"/>
    </row>
    <row r="152" spans="1:23" s="64" customFormat="1" ht="12.75" customHeight="1" x14ac:dyDescent="0.25">
      <c r="A152" s="37"/>
      <c r="B152" s="37"/>
      <c r="C152" s="31">
        <v>55</v>
      </c>
      <c r="D152" s="62"/>
      <c r="E152" s="61" t="s">
        <v>53</v>
      </c>
      <c r="F152" s="38">
        <v>7</v>
      </c>
      <c r="G152" s="34">
        <v>91303.071278331103</v>
      </c>
      <c r="H152" s="38"/>
      <c r="I152" s="38"/>
      <c r="J152" s="38"/>
      <c r="K152" s="38"/>
      <c r="L152" s="35"/>
      <c r="M152" s="38">
        <f>G152*(1+$T$8)</f>
        <v>97694.286267814285</v>
      </c>
      <c r="N152" s="35"/>
      <c r="O152" s="38">
        <f>M152*(1+$T$8)</f>
        <v>104532.8863065613</v>
      </c>
      <c r="P152" s="38"/>
      <c r="Q152" s="38"/>
      <c r="R152" s="38"/>
      <c r="S152" s="38"/>
      <c r="T152" s="61"/>
      <c r="U152" s="37"/>
      <c r="V152" s="61"/>
      <c r="W152" s="61"/>
    </row>
    <row r="153" spans="1:23" s="64" customFormat="1" ht="12.75" customHeight="1" x14ac:dyDescent="0.25">
      <c r="A153" s="37"/>
      <c r="B153" s="37"/>
      <c r="C153" s="31"/>
      <c r="D153" s="62"/>
      <c r="E153" s="65" t="s">
        <v>155</v>
      </c>
      <c r="F153" s="36">
        <f>SUM(F142:F152)</f>
        <v>31</v>
      </c>
      <c r="G153" s="38"/>
      <c r="H153" s="36">
        <f>SUM(H142:H152)</f>
        <v>0</v>
      </c>
      <c r="I153" s="38"/>
      <c r="J153" s="36">
        <f>SUM(J142:J152)</f>
        <v>0</v>
      </c>
      <c r="K153" s="38"/>
      <c r="L153" s="38">
        <f>SUM(L142:L152)</f>
        <v>0</v>
      </c>
      <c r="M153" s="38"/>
      <c r="N153" s="38">
        <f>SUM(N142:N152)</f>
        <v>0</v>
      </c>
      <c r="O153" s="38"/>
      <c r="P153" s="36">
        <f>SUM(P142:P152)</f>
        <v>0</v>
      </c>
      <c r="Q153" s="38"/>
      <c r="R153" s="36">
        <f>SUM(R142:R152)</f>
        <v>0</v>
      </c>
      <c r="S153" s="38"/>
      <c r="T153" s="61"/>
      <c r="U153" s="37"/>
      <c r="V153" s="61"/>
      <c r="W153" s="61"/>
    </row>
    <row r="154" spans="1:23" ht="12.75" customHeight="1" x14ac:dyDescent="0.25">
      <c r="A154" s="37"/>
      <c r="B154" s="37"/>
      <c r="C154" s="7"/>
      <c r="D154" s="56"/>
      <c r="E154" s="66"/>
      <c r="F154" s="9"/>
      <c r="G154" s="55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48" t="str">
        <f t="shared" ref="T154:T158" si="24">IF(R154="","",IF(R154=0,"DELETE",""))</f>
        <v/>
      </c>
      <c r="U154" s="6"/>
      <c r="V154" s="48"/>
      <c r="W154" s="48"/>
    </row>
    <row r="155" spans="1:23" s="64" customFormat="1" ht="12.75" customHeight="1" x14ac:dyDescent="0.25">
      <c r="A155" s="37"/>
      <c r="B155" s="37"/>
      <c r="C155" s="31"/>
      <c r="D155" s="62"/>
      <c r="E155" s="69" t="s">
        <v>152</v>
      </c>
      <c r="F155" s="43"/>
      <c r="G155" s="61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61" t="str">
        <f t="shared" si="24"/>
        <v/>
      </c>
      <c r="U155" s="37"/>
      <c r="V155" s="61"/>
      <c r="W155" s="61"/>
    </row>
    <row r="156" spans="1:23" s="64" customFormat="1" ht="12.75" customHeight="1" x14ac:dyDescent="0.25">
      <c r="A156" s="37"/>
      <c r="B156" s="37"/>
      <c r="C156" s="31"/>
      <c r="D156" s="62"/>
      <c r="E156" s="69"/>
      <c r="F156" s="43"/>
      <c r="G156" s="61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61" t="str">
        <f t="shared" si="24"/>
        <v/>
      </c>
      <c r="U156" s="37"/>
      <c r="V156" s="61"/>
      <c r="W156" s="61"/>
    </row>
    <row r="157" spans="1:23" s="64" customFormat="1" ht="12.75" customHeight="1" x14ac:dyDescent="0.25">
      <c r="A157" s="37"/>
      <c r="B157" s="37"/>
      <c r="C157" s="31"/>
      <c r="D157" s="62"/>
      <c r="E157" s="66" t="s">
        <v>22</v>
      </c>
      <c r="F157" s="43"/>
      <c r="G157" s="61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61" t="str">
        <f t="shared" si="24"/>
        <v/>
      </c>
      <c r="U157" s="37"/>
      <c r="V157" s="61"/>
      <c r="W157" s="61"/>
    </row>
    <row r="158" spans="1:23" s="64" customFormat="1" ht="12.75" customHeight="1" x14ac:dyDescent="0.25">
      <c r="A158" s="37"/>
      <c r="B158" s="37"/>
      <c r="C158" s="31"/>
      <c r="D158" s="62"/>
      <c r="E158" s="66" t="s">
        <v>23</v>
      </c>
      <c r="F158" s="43"/>
      <c r="G158" s="61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61" t="str">
        <f t="shared" si="24"/>
        <v/>
      </c>
      <c r="U158" s="37"/>
      <c r="V158" s="61"/>
      <c r="W158" s="61"/>
    </row>
    <row r="159" spans="1:23" s="64" customFormat="1" ht="12.75" customHeight="1" x14ac:dyDescent="0.25">
      <c r="A159" s="37"/>
      <c r="B159" s="37"/>
      <c r="C159" s="31">
        <v>56</v>
      </c>
      <c r="D159" s="62"/>
      <c r="E159" s="66" t="s">
        <v>73</v>
      </c>
      <c r="F159" s="38">
        <v>1</v>
      </c>
      <c r="G159" s="34">
        <v>244936.16404030021</v>
      </c>
      <c r="H159" s="38"/>
      <c r="I159" s="38"/>
      <c r="J159" s="38"/>
      <c r="K159" s="38"/>
      <c r="L159" s="38"/>
      <c r="M159" s="38">
        <f>G159*(1+$T$8)</f>
        <v>262081.69552312125</v>
      </c>
      <c r="N159" s="38"/>
      <c r="O159" s="38">
        <f>M159*(1+$T$8)</f>
        <v>280427.41420973977</v>
      </c>
      <c r="P159" s="38"/>
      <c r="Q159" s="38"/>
      <c r="R159" s="38"/>
      <c r="S159" s="38"/>
      <c r="T159" s="61"/>
      <c r="U159" s="37"/>
      <c r="V159" s="61"/>
      <c r="W159" s="61"/>
    </row>
    <row r="160" spans="1:23" s="64" customFormat="1" ht="12.75" customHeight="1" x14ac:dyDescent="0.25">
      <c r="A160" s="37"/>
      <c r="B160" s="37"/>
      <c r="C160" s="31">
        <v>57</v>
      </c>
      <c r="D160" s="62"/>
      <c r="E160" s="66" t="s">
        <v>74</v>
      </c>
      <c r="F160" s="38">
        <v>1</v>
      </c>
      <c r="G160" s="34">
        <v>217721.03470248904</v>
      </c>
      <c r="H160" s="38"/>
      <c r="I160" s="38"/>
      <c r="J160" s="38"/>
      <c r="K160" s="38"/>
      <c r="L160" s="38"/>
      <c r="M160" s="38">
        <f>G160*(1+$T$8)</f>
        <v>232961.5071316633</v>
      </c>
      <c r="N160" s="38"/>
      <c r="O160" s="38">
        <f>M160*(1+$T$8)</f>
        <v>249268.81263087975</v>
      </c>
      <c r="P160" s="38"/>
      <c r="Q160" s="38"/>
      <c r="R160" s="38"/>
      <c r="S160" s="38"/>
      <c r="T160" s="61"/>
      <c r="U160" s="37"/>
      <c r="V160" s="61"/>
      <c r="W160" s="61"/>
    </row>
    <row r="161" spans="1:23" s="64" customFormat="1" ht="12.75" customHeight="1" x14ac:dyDescent="0.25">
      <c r="A161" s="37"/>
      <c r="B161" s="44"/>
      <c r="C161" s="31">
        <v>58</v>
      </c>
      <c r="D161" s="62"/>
      <c r="E161" s="61" t="s">
        <v>0</v>
      </c>
      <c r="F161" s="38">
        <v>6</v>
      </c>
      <c r="G161" s="34">
        <v>170094.55836131956</v>
      </c>
      <c r="H161" s="38"/>
      <c r="I161" s="38"/>
      <c r="J161" s="38"/>
      <c r="K161" s="38"/>
      <c r="L161" s="38"/>
      <c r="M161" s="38">
        <f>G161*(1+$T$8)</f>
        <v>182001.17744661195</v>
      </c>
      <c r="N161" s="38"/>
      <c r="O161" s="38">
        <f>M161*(1+$T$8)</f>
        <v>194741.25986787479</v>
      </c>
      <c r="P161" s="38"/>
      <c r="Q161" s="38"/>
      <c r="R161" s="38"/>
      <c r="S161" s="38"/>
      <c r="T161" s="61"/>
      <c r="U161" s="37"/>
      <c r="V161" s="61"/>
      <c r="W161" s="61"/>
    </row>
    <row r="162" spans="1:23" s="64" customFormat="1" ht="12.75" customHeight="1" x14ac:dyDescent="0.25">
      <c r="A162" s="37"/>
      <c r="B162" s="44"/>
      <c r="C162" s="31">
        <v>59</v>
      </c>
      <c r="D162" s="62"/>
      <c r="E162" s="66" t="s">
        <v>144</v>
      </c>
      <c r="F162" s="38">
        <v>1</v>
      </c>
      <c r="G162" s="34">
        <v>114368.85952921752</v>
      </c>
      <c r="H162" s="38"/>
      <c r="I162" s="38"/>
      <c r="J162" s="38"/>
      <c r="K162" s="38"/>
      <c r="L162" s="38"/>
      <c r="M162" s="38">
        <f>G162*(1+$T$8)</f>
        <v>122374.67969626276</v>
      </c>
      <c r="N162" s="38"/>
      <c r="O162" s="38">
        <f>M162*(1+$T$8)</f>
        <v>130940.90727500115</v>
      </c>
      <c r="P162" s="38"/>
      <c r="Q162" s="38"/>
      <c r="R162" s="38"/>
      <c r="S162" s="38"/>
      <c r="T162" s="61"/>
      <c r="U162" s="37"/>
      <c r="V162" s="61"/>
      <c r="W162" s="61"/>
    </row>
    <row r="163" spans="1:23" s="64" customFormat="1" ht="12.75" customHeight="1" x14ac:dyDescent="0.25">
      <c r="A163" s="37"/>
      <c r="B163" s="44"/>
      <c r="C163" s="31">
        <v>60</v>
      </c>
      <c r="D163" s="62"/>
      <c r="E163" s="61" t="s">
        <v>47</v>
      </c>
      <c r="F163" s="38">
        <v>2</v>
      </c>
      <c r="G163" s="34">
        <v>89831.413159388962</v>
      </c>
      <c r="H163" s="38"/>
      <c r="I163" s="38"/>
      <c r="J163" s="38"/>
      <c r="K163" s="38"/>
      <c r="L163" s="35"/>
      <c r="M163" s="38">
        <f>G163*(1+$T$8)</f>
        <v>96119.612080546198</v>
      </c>
      <c r="N163" s="35"/>
      <c r="O163" s="38">
        <f>M163*(1+$T$8)</f>
        <v>102847.98492618444</v>
      </c>
      <c r="P163" s="38"/>
      <c r="Q163" s="38"/>
      <c r="R163" s="38"/>
      <c r="S163" s="38"/>
      <c r="T163" s="61"/>
      <c r="U163" s="37"/>
      <c r="V163" s="61"/>
      <c r="W163" s="61"/>
    </row>
    <row r="164" spans="1:23" s="64" customFormat="1" ht="12.75" customHeight="1" x14ac:dyDescent="0.25">
      <c r="A164" s="37"/>
      <c r="B164" s="37"/>
      <c r="C164" s="31"/>
      <c r="D164" s="62"/>
      <c r="E164" s="65" t="s">
        <v>156</v>
      </c>
      <c r="F164" s="36">
        <f>SUM(F159:F163)</f>
        <v>11</v>
      </c>
      <c r="G164" s="34"/>
      <c r="H164" s="36">
        <f>SUM(H159:H163)</f>
        <v>0</v>
      </c>
      <c r="I164" s="38"/>
      <c r="J164" s="36">
        <f>SUM(J159:J163)</f>
        <v>0</v>
      </c>
      <c r="K164" s="38"/>
      <c r="L164" s="38">
        <f>SUM(L159:L163)</f>
        <v>0</v>
      </c>
      <c r="M164" s="38"/>
      <c r="N164" s="38">
        <f>SUM(N159:N163)</f>
        <v>0</v>
      </c>
      <c r="O164" s="38"/>
      <c r="P164" s="36">
        <f>SUM(P159:P163)</f>
        <v>0</v>
      </c>
      <c r="Q164" s="38"/>
      <c r="R164" s="36">
        <f>SUM(R159:R163)</f>
        <v>0</v>
      </c>
      <c r="S164" s="38"/>
      <c r="T164" s="61"/>
      <c r="U164" s="37"/>
      <c r="V164" s="61"/>
      <c r="W164" s="61"/>
    </row>
    <row r="165" spans="1:23" ht="12.75" customHeight="1" x14ac:dyDescent="0.25">
      <c r="A165" s="37"/>
      <c r="B165" s="37"/>
      <c r="C165" s="7"/>
      <c r="D165" s="56"/>
      <c r="E165" s="66"/>
      <c r="F165" s="9"/>
      <c r="G165" s="55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48" t="str">
        <f t="shared" ref="T165:T167" si="25">IF(R165="","",IF(R165=0,"DELETE",""))</f>
        <v/>
      </c>
      <c r="U165" s="6"/>
      <c r="V165" s="48"/>
      <c r="W165" s="48"/>
    </row>
    <row r="166" spans="1:23" s="64" customFormat="1" ht="12.75" customHeight="1" x14ac:dyDescent="0.25">
      <c r="A166" s="37"/>
      <c r="B166" s="37"/>
      <c r="C166" s="61"/>
      <c r="D166" s="62"/>
      <c r="E166" s="63" t="s">
        <v>153</v>
      </c>
      <c r="F166" s="38"/>
      <c r="G166" s="61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61" t="str">
        <f t="shared" si="25"/>
        <v/>
      </c>
      <c r="U166" s="37"/>
      <c r="V166" s="61"/>
      <c r="W166" s="61"/>
    </row>
    <row r="167" spans="1:23" s="64" customFormat="1" ht="12.75" customHeight="1" x14ac:dyDescent="0.25">
      <c r="A167" s="37"/>
      <c r="B167" s="37"/>
      <c r="C167" s="61"/>
      <c r="D167" s="62"/>
      <c r="E167" s="63"/>
      <c r="F167" s="38"/>
      <c r="G167" s="61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61" t="str">
        <f t="shared" si="25"/>
        <v/>
      </c>
      <c r="U167" s="37"/>
      <c r="V167" s="61"/>
      <c r="W167" s="61"/>
    </row>
    <row r="168" spans="1:23" ht="12.75" customHeight="1" x14ac:dyDescent="0.25">
      <c r="A168" s="32"/>
      <c r="B168" s="37"/>
      <c r="C168" s="7">
        <v>61</v>
      </c>
      <c r="D168" s="56"/>
      <c r="E168" s="55" t="s">
        <v>75</v>
      </c>
      <c r="F168" s="5">
        <v>1</v>
      </c>
      <c r="G168" s="34">
        <v>137842.50731592506</v>
      </c>
      <c r="H168" s="5"/>
      <c r="I168" s="5"/>
      <c r="J168" s="5"/>
      <c r="K168" s="33"/>
      <c r="L168" s="5"/>
      <c r="M168" s="33">
        <f t="shared" ref="M168:M187" si="26">G168*(1+$T$8)</f>
        <v>147491.48282803982</v>
      </c>
      <c r="N168" s="5"/>
      <c r="O168" s="33">
        <f t="shared" ref="O168:O202" si="27">M168*(1+$T$8)</f>
        <v>157815.88662600261</v>
      </c>
      <c r="P168" s="5"/>
      <c r="Q168" s="5"/>
      <c r="R168" s="5"/>
      <c r="S168" s="5"/>
      <c r="T168" s="48"/>
      <c r="U168" s="6"/>
      <c r="V168" s="48"/>
      <c r="W168" s="48"/>
    </row>
    <row r="169" spans="1:23" ht="12.75" customHeight="1" x14ac:dyDescent="0.25">
      <c r="A169" s="32"/>
      <c r="B169" s="37"/>
      <c r="C169" s="7">
        <v>62</v>
      </c>
      <c r="D169" s="56"/>
      <c r="E169" s="55" t="s">
        <v>76</v>
      </c>
      <c r="F169" s="5">
        <v>1</v>
      </c>
      <c r="G169" s="34">
        <v>121218.37688852249</v>
      </c>
      <c r="H169" s="5"/>
      <c r="I169" s="5"/>
      <c r="J169" s="5"/>
      <c r="K169" s="5"/>
      <c r="L169" s="5"/>
      <c r="M169" s="33">
        <f t="shared" si="26"/>
        <v>129703.66327071907</v>
      </c>
      <c r="N169" s="5"/>
      <c r="O169" s="33">
        <f t="shared" si="27"/>
        <v>138782.91969966941</v>
      </c>
      <c r="P169" s="5"/>
      <c r="Q169" s="5"/>
      <c r="R169" s="5"/>
      <c r="S169" s="5"/>
      <c r="T169" s="48"/>
      <c r="U169" s="6"/>
      <c r="V169" s="48"/>
      <c r="W169" s="48"/>
    </row>
    <row r="170" spans="1:23" ht="12.75" customHeight="1" x14ac:dyDescent="0.25">
      <c r="A170" s="32"/>
      <c r="B170" s="37"/>
      <c r="C170" s="7">
        <v>63</v>
      </c>
      <c r="D170" s="56"/>
      <c r="E170" s="55" t="s">
        <v>77</v>
      </c>
      <c r="F170" s="5">
        <v>1</v>
      </c>
      <c r="G170" s="34">
        <v>118163.03178608486</v>
      </c>
      <c r="H170" s="5"/>
      <c r="I170" s="5"/>
      <c r="J170" s="5"/>
      <c r="K170" s="5"/>
      <c r="L170" s="5"/>
      <c r="M170" s="33">
        <f t="shared" si="26"/>
        <v>126434.44401111081</v>
      </c>
      <c r="N170" s="5"/>
      <c r="O170" s="33">
        <f t="shared" si="27"/>
        <v>135284.85509188857</v>
      </c>
      <c r="P170" s="5"/>
      <c r="Q170" s="5"/>
      <c r="R170" s="5"/>
      <c r="S170" s="5"/>
      <c r="T170" s="48"/>
      <c r="U170" s="6"/>
      <c r="V170" s="48"/>
      <c r="W170" s="48"/>
    </row>
    <row r="171" spans="1:23" ht="12.75" customHeight="1" x14ac:dyDescent="0.25">
      <c r="A171" s="37"/>
      <c r="B171" s="37"/>
      <c r="C171" s="7">
        <v>64</v>
      </c>
      <c r="D171" s="56"/>
      <c r="E171" s="55" t="s">
        <v>78</v>
      </c>
      <c r="F171" s="5">
        <v>1</v>
      </c>
      <c r="G171" s="34">
        <v>112290.31763360689</v>
      </c>
      <c r="H171" s="5"/>
      <c r="I171" s="5"/>
      <c r="J171" s="5"/>
      <c r="K171" s="5"/>
      <c r="L171" s="5"/>
      <c r="M171" s="33">
        <f t="shared" si="26"/>
        <v>120150.63986795937</v>
      </c>
      <c r="N171" s="5"/>
      <c r="O171" s="33">
        <f t="shared" si="27"/>
        <v>128561.18465871653</v>
      </c>
      <c r="P171" s="5"/>
      <c r="Q171" s="5"/>
      <c r="R171" s="5"/>
      <c r="S171" s="5"/>
      <c r="T171" s="48"/>
      <c r="U171" s="6"/>
      <c r="V171" s="48"/>
      <c r="W171" s="48"/>
    </row>
    <row r="172" spans="1:23" ht="12.75" customHeight="1" x14ac:dyDescent="0.25">
      <c r="A172" s="37"/>
      <c r="B172" s="37"/>
      <c r="C172" s="7">
        <v>65</v>
      </c>
      <c r="D172" s="56"/>
      <c r="E172" s="48" t="s">
        <v>131</v>
      </c>
      <c r="F172" s="5">
        <v>1</v>
      </c>
      <c r="G172" s="34">
        <v>96023.55833167462</v>
      </c>
      <c r="H172" s="5"/>
      <c r="I172" s="5"/>
      <c r="J172" s="5"/>
      <c r="K172" s="5"/>
      <c r="L172" s="5"/>
      <c r="M172" s="33">
        <f t="shared" si="26"/>
        <v>102745.20741489185</v>
      </c>
      <c r="N172" s="5"/>
      <c r="O172" s="33">
        <f t="shared" si="27"/>
        <v>109937.37193393428</v>
      </c>
      <c r="P172" s="5"/>
      <c r="Q172" s="5"/>
      <c r="R172" s="5"/>
      <c r="S172" s="5"/>
      <c r="T172" s="48"/>
      <c r="U172" s="6"/>
      <c r="V172" s="48"/>
      <c r="W172" s="48"/>
    </row>
    <row r="173" spans="1:23" ht="12.75" customHeight="1" x14ac:dyDescent="0.25">
      <c r="A173" s="37"/>
      <c r="B173" s="37"/>
      <c r="C173" s="7">
        <v>66</v>
      </c>
      <c r="D173" s="56"/>
      <c r="E173" s="48" t="s">
        <v>132</v>
      </c>
      <c r="F173" s="5">
        <v>1</v>
      </c>
      <c r="G173" s="34">
        <v>91168.969456105071</v>
      </c>
      <c r="H173" s="5"/>
      <c r="I173" s="5"/>
      <c r="J173" s="5"/>
      <c r="K173" s="33"/>
      <c r="L173" s="5"/>
      <c r="M173" s="33">
        <f t="shared" si="26"/>
        <v>97550.797318032433</v>
      </c>
      <c r="N173" s="5"/>
      <c r="O173" s="33">
        <f t="shared" si="27"/>
        <v>104379.35313029471</v>
      </c>
      <c r="P173" s="5"/>
      <c r="Q173" s="5"/>
      <c r="R173" s="5"/>
      <c r="S173" s="5"/>
      <c r="T173" s="48"/>
      <c r="U173" s="6"/>
      <c r="V173" s="48"/>
      <c r="W173" s="48"/>
    </row>
    <row r="174" spans="1:23" ht="12.75" customHeight="1" x14ac:dyDescent="0.25">
      <c r="A174" s="37"/>
      <c r="B174" s="37"/>
      <c r="C174" s="7">
        <v>67</v>
      </c>
      <c r="D174" s="56"/>
      <c r="E174" s="55" t="s">
        <v>111</v>
      </c>
      <c r="F174" s="5">
        <v>2</v>
      </c>
      <c r="G174" s="34">
        <v>89849.377329999988</v>
      </c>
      <c r="H174" s="5"/>
      <c r="I174" s="5"/>
      <c r="J174" s="5"/>
      <c r="K174" s="33"/>
      <c r="L174" s="5"/>
      <c r="M174" s="33">
        <f t="shared" si="26"/>
        <v>96138.833743099996</v>
      </c>
      <c r="N174" s="5"/>
      <c r="O174" s="33">
        <f t="shared" si="27"/>
        <v>102868.55210511701</v>
      </c>
      <c r="P174" s="5"/>
      <c r="Q174" s="5"/>
      <c r="R174" s="5"/>
      <c r="S174" s="5"/>
      <c r="T174" s="48"/>
      <c r="U174" s="6"/>
      <c r="V174" s="48"/>
      <c r="W174" s="48"/>
    </row>
    <row r="175" spans="1:23" ht="12.75" customHeight="1" x14ac:dyDescent="0.25">
      <c r="A175" s="37"/>
      <c r="B175" s="37"/>
      <c r="C175" s="7">
        <v>68</v>
      </c>
      <c r="D175" s="56"/>
      <c r="E175" s="55" t="s">
        <v>134</v>
      </c>
      <c r="F175" s="5">
        <v>1</v>
      </c>
      <c r="G175" s="34">
        <v>83191.684628695875</v>
      </c>
      <c r="H175" s="5"/>
      <c r="I175" s="5"/>
      <c r="J175" s="5"/>
      <c r="K175" s="33"/>
      <c r="L175" s="5"/>
      <c r="M175" s="33">
        <f>G175*(1+$T$8)</f>
        <v>89015.102552704586</v>
      </c>
      <c r="N175" s="5"/>
      <c r="O175" s="33">
        <f>M175*(1+$T$8)</f>
        <v>95246.159731393913</v>
      </c>
      <c r="P175" s="5"/>
      <c r="Q175" s="5"/>
      <c r="R175" s="5"/>
      <c r="S175" s="5"/>
      <c r="T175" s="48"/>
      <c r="U175" s="6"/>
      <c r="V175" s="48"/>
      <c r="W175" s="48"/>
    </row>
    <row r="176" spans="1:23" ht="12.75" customHeight="1" x14ac:dyDescent="0.25">
      <c r="A176" s="37"/>
      <c r="B176" s="37"/>
      <c r="C176" s="7">
        <v>69</v>
      </c>
      <c r="D176" s="56"/>
      <c r="E176" s="55" t="s">
        <v>133</v>
      </c>
      <c r="F176" s="5">
        <v>1</v>
      </c>
      <c r="G176" s="34">
        <v>83191.684628695875</v>
      </c>
      <c r="H176" s="5"/>
      <c r="I176" s="5"/>
      <c r="J176" s="5"/>
      <c r="K176" s="33"/>
      <c r="L176" s="5"/>
      <c r="M176" s="33">
        <f t="shared" si="26"/>
        <v>89015.102552704586</v>
      </c>
      <c r="N176" s="5"/>
      <c r="O176" s="33">
        <f t="shared" si="27"/>
        <v>95246.159731393913</v>
      </c>
      <c r="P176" s="5"/>
      <c r="Q176" s="5"/>
      <c r="R176" s="5"/>
      <c r="S176" s="5"/>
      <c r="T176" s="48"/>
      <c r="U176" s="6"/>
      <c r="V176" s="48"/>
      <c r="W176" s="48"/>
    </row>
    <row r="177" spans="1:23" ht="12.75" customHeight="1" x14ac:dyDescent="0.25">
      <c r="A177" s="37"/>
      <c r="B177" s="37"/>
      <c r="C177" s="7">
        <v>70</v>
      </c>
      <c r="D177" s="56"/>
      <c r="E177" s="55" t="s">
        <v>135</v>
      </c>
      <c r="F177" s="5">
        <v>1</v>
      </c>
      <c r="G177" s="34">
        <v>83191.684628695875</v>
      </c>
      <c r="H177" s="5"/>
      <c r="I177" s="5"/>
      <c r="J177" s="5"/>
      <c r="K177" s="5"/>
      <c r="L177" s="5"/>
      <c r="M177" s="33">
        <f t="shared" si="26"/>
        <v>89015.102552704586</v>
      </c>
      <c r="N177" s="5"/>
      <c r="O177" s="33">
        <f t="shared" si="27"/>
        <v>95246.159731393913</v>
      </c>
      <c r="P177" s="5"/>
      <c r="Q177" s="5"/>
      <c r="R177" s="5"/>
      <c r="S177" s="5"/>
      <c r="T177" s="48"/>
      <c r="U177" s="6"/>
      <c r="V177" s="48"/>
      <c r="W177" s="48"/>
    </row>
    <row r="178" spans="1:23" ht="12.75" customHeight="1" x14ac:dyDescent="0.25">
      <c r="A178" s="37"/>
      <c r="B178" s="37"/>
      <c r="C178" s="7">
        <v>71</v>
      </c>
      <c r="D178" s="56"/>
      <c r="E178" s="48" t="s">
        <v>136</v>
      </c>
      <c r="F178" s="5">
        <v>3</v>
      </c>
      <c r="G178" s="34">
        <v>81598.537168278359</v>
      </c>
      <c r="H178" s="5"/>
      <c r="I178" s="5"/>
      <c r="J178" s="5"/>
      <c r="K178" s="33"/>
      <c r="L178" s="5"/>
      <c r="M178" s="33">
        <f t="shared" si="26"/>
        <v>87310.434770057851</v>
      </c>
      <c r="N178" s="5"/>
      <c r="O178" s="33">
        <f t="shared" si="27"/>
        <v>93422.165203961908</v>
      </c>
      <c r="P178" s="5"/>
      <c r="Q178" s="5"/>
      <c r="R178" s="5"/>
      <c r="S178" s="5"/>
      <c r="T178" s="48"/>
      <c r="U178" s="6"/>
      <c r="V178" s="48"/>
      <c r="W178" s="48"/>
    </row>
    <row r="179" spans="1:23" ht="12.75" customHeight="1" x14ac:dyDescent="0.25">
      <c r="A179" s="37"/>
      <c r="B179" s="37"/>
      <c r="C179" s="7">
        <v>72</v>
      </c>
      <c r="D179" s="56"/>
      <c r="E179" s="55" t="s">
        <v>79</v>
      </c>
      <c r="F179" s="5">
        <v>1</v>
      </c>
      <c r="G179" s="34">
        <v>81595.734009956548</v>
      </c>
      <c r="H179" s="5"/>
      <c r="I179" s="5"/>
      <c r="J179" s="5"/>
      <c r="K179" s="33"/>
      <c r="L179" s="5"/>
      <c r="M179" s="33">
        <f t="shared" si="26"/>
        <v>87307.435390653511</v>
      </c>
      <c r="N179" s="5"/>
      <c r="O179" s="33">
        <f t="shared" si="27"/>
        <v>93418.955867999262</v>
      </c>
      <c r="P179" s="5"/>
      <c r="Q179" s="5"/>
      <c r="R179" s="5"/>
      <c r="S179" s="5"/>
      <c r="T179" s="48"/>
      <c r="U179" s="6"/>
      <c r="V179" s="48"/>
      <c r="W179" s="48"/>
    </row>
    <row r="180" spans="1:23" ht="12.75" customHeight="1" x14ac:dyDescent="0.25">
      <c r="A180" s="37"/>
      <c r="B180" s="37"/>
      <c r="C180" s="7">
        <v>73</v>
      </c>
      <c r="D180" s="56"/>
      <c r="E180" s="48" t="s">
        <v>1</v>
      </c>
      <c r="F180" s="5">
        <v>59</v>
      </c>
      <c r="G180" s="34">
        <v>81595.734009956548</v>
      </c>
      <c r="H180" s="5"/>
      <c r="I180" s="5"/>
      <c r="J180" s="5"/>
      <c r="K180" s="33"/>
      <c r="L180" s="5"/>
      <c r="M180" s="33">
        <f t="shared" si="26"/>
        <v>87307.435390653511</v>
      </c>
      <c r="N180" s="5"/>
      <c r="O180" s="33">
        <f t="shared" si="27"/>
        <v>93418.955867999262</v>
      </c>
      <c r="P180" s="5"/>
      <c r="Q180" s="5"/>
      <c r="R180" s="5"/>
      <c r="S180" s="5"/>
      <c r="T180" s="48"/>
      <c r="U180" s="6"/>
      <c r="V180" s="48"/>
      <c r="W180" s="48"/>
    </row>
    <row r="181" spans="1:23" ht="12.75" customHeight="1" x14ac:dyDescent="0.25">
      <c r="A181" s="37"/>
      <c r="B181" s="37"/>
      <c r="C181" s="7">
        <v>74</v>
      </c>
      <c r="D181" s="56"/>
      <c r="E181" s="55" t="s">
        <v>80</v>
      </c>
      <c r="F181" s="5">
        <v>2</v>
      </c>
      <c r="G181" s="34">
        <v>80945.401279300233</v>
      </c>
      <c r="H181" s="5"/>
      <c r="I181" s="5"/>
      <c r="J181" s="5"/>
      <c r="K181" s="33"/>
      <c r="L181" s="5"/>
      <c r="M181" s="33">
        <f t="shared" si="26"/>
        <v>86611.579368851249</v>
      </c>
      <c r="N181" s="5"/>
      <c r="O181" s="33">
        <f t="shared" si="27"/>
        <v>92674.389924670846</v>
      </c>
      <c r="P181" s="5"/>
      <c r="Q181" s="5"/>
      <c r="R181" s="5"/>
      <c r="S181" s="5"/>
      <c r="T181" s="48"/>
      <c r="U181" s="6"/>
      <c r="V181" s="48"/>
      <c r="W181" s="48"/>
    </row>
    <row r="182" spans="1:23" ht="12.75" customHeight="1" x14ac:dyDescent="0.25">
      <c r="A182" s="37"/>
      <c r="B182" s="37"/>
      <c r="C182" s="7">
        <v>75</v>
      </c>
      <c r="D182" s="56"/>
      <c r="E182" s="55" t="s">
        <v>137</v>
      </c>
      <c r="F182" s="5">
        <v>1</v>
      </c>
      <c r="G182" s="34">
        <v>73993.604859999978</v>
      </c>
      <c r="H182" s="5"/>
      <c r="I182" s="5"/>
      <c r="J182" s="5"/>
      <c r="K182" s="33"/>
      <c r="L182" s="5"/>
      <c r="M182" s="33">
        <f t="shared" si="26"/>
        <v>79173.157200199974</v>
      </c>
      <c r="N182" s="5"/>
      <c r="O182" s="33">
        <f t="shared" si="27"/>
        <v>84715.278204213973</v>
      </c>
      <c r="P182" s="5"/>
      <c r="Q182" s="5"/>
      <c r="R182" s="5"/>
      <c r="S182" s="5"/>
      <c r="T182" s="48"/>
      <c r="U182" s="6"/>
      <c r="V182" s="48"/>
      <c r="W182" s="48"/>
    </row>
    <row r="183" spans="1:23" ht="12.75" customHeight="1" x14ac:dyDescent="0.25">
      <c r="A183" s="37"/>
      <c r="B183" s="37"/>
      <c r="C183" s="7">
        <v>76</v>
      </c>
      <c r="D183" s="56"/>
      <c r="E183" s="55" t="s">
        <v>138</v>
      </c>
      <c r="F183" s="5">
        <v>1</v>
      </c>
      <c r="G183" s="34">
        <v>68708.347369999989</v>
      </c>
      <c r="H183" s="5"/>
      <c r="I183" s="5"/>
      <c r="J183" s="5"/>
      <c r="K183" s="33"/>
      <c r="L183" s="5"/>
      <c r="M183" s="33">
        <f t="shared" si="26"/>
        <v>73517.931685899996</v>
      </c>
      <c r="N183" s="5"/>
      <c r="O183" s="33">
        <f t="shared" si="27"/>
        <v>78664.186903912996</v>
      </c>
      <c r="P183" s="5"/>
      <c r="Q183" s="5"/>
      <c r="R183" s="5"/>
      <c r="S183" s="5"/>
      <c r="T183" s="48"/>
      <c r="U183" s="6"/>
      <c r="V183" s="48"/>
      <c r="W183" s="48"/>
    </row>
    <row r="184" spans="1:23" ht="12.75" customHeight="1" x14ac:dyDescent="0.25">
      <c r="A184" s="37"/>
      <c r="B184" s="37"/>
      <c r="C184" s="7">
        <v>77</v>
      </c>
      <c r="D184" s="56"/>
      <c r="E184" s="55" t="s">
        <v>81</v>
      </c>
      <c r="F184" s="5">
        <v>1</v>
      </c>
      <c r="G184" s="34">
        <v>63525.173888507998</v>
      </c>
      <c r="H184" s="5"/>
      <c r="I184" s="5"/>
      <c r="J184" s="5"/>
      <c r="K184" s="5"/>
      <c r="L184" s="5"/>
      <c r="M184" s="33">
        <f t="shared" si="26"/>
        <v>67971.936060703563</v>
      </c>
      <c r="N184" s="5"/>
      <c r="O184" s="33">
        <f t="shared" si="27"/>
        <v>72729.971584952815</v>
      </c>
      <c r="P184" s="5"/>
      <c r="Q184" s="5"/>
      <c r="R184" s="5"/>
      <c r="S184" s="5"/>
      <c r="T184" s="48"/>
      <c r="U184" s="6"/>
      <c r="V184" s="48"/>
      <c r="W184" s="48"/>
    </row>
    <row r="185" spans="1:23" ht="12.75" customHeight="1" x14ac:dyDescent="0.25">
      <c r="A185" s="37"/>
      <c r="B185" s="37"/>
      <c r="C185" s="7">
        <v>78</v>
      </c>
      <c r="D185" s="56"/>
      <c r="E185" s="55" t="s">
        <v>112</v>
      </c>
      <c r="F185" s="5">
        <v>3</v>
      </c>
      <c r="G185" s="34">
        <v>63423.089879999992</v>
      </c>
      <c r="H185" s="5"/>
      <c r="I185" s="5"/>
      <c r="J185" s="5"/>
      <c r="K185" s="33"/>
      <c r="L185" s="5"/>
      <c r="M185" s="33">
        <f t="shared" si="26"/>
        <v>67862.706171600003</v>
      </c>
      <c r="N185" s="5"/>
      <c r="O185" s="33">
        <f t="shared" si="27"/>
        <v>72613.095603612004</v>
      </c>
      <c r="P185" s="5"/>
      <c r="Q185" s="5"/>
      <c r="R185" s="5"/>
      <c r="S185" s="5"/>
      <c r="T185" s="48"/>
      <c r="U185" s="6"/>
      <c r="V185" s="48"/>
      <c r="W185" s="48"/>
    </row>
    <row r="186" spans="1:23" ht="12.75" customHeight="1" x14ac:dyDescent="0.25">
      <c r="A186" s="37"/>
      <c r="B186" s="37"/>
      <c r="C186" s="7">
        <v>79</v>
      </c>
      <c r="D186" s="56"/>
      <c r="E186" s="57" t="s">
        <v>148</v>
      </c>
      <c r="F186" s="5">
        <v>1</v>
      </c>
      <c r="G186" s="34">
        <v>61139.999999999993</v>
      </c>
      <c r="H186" s="5"/>
      <c r="I186" s="5"/>
      <c r="J186" s="5"/>
      <c r="K186" s="33"/>
      <c r="L186" s="5"/>
      <c r="M186" s="33">
        <f t="shared" si="26"/>
        <v>65419.799999999996</v>
      </c>
      <c r="N186" s="5"/>
      <c r="O186" s="33">
        <f t="shared" si="27"/>
        <v>69999.186000000002</v>
      </c>
      <c r="P186" s="5"/>
      <c r="Q186" s="5"/>
      <c r="R186" s="5"/>
      <c r="S186" s="5"/>
      <c r="T186" s="48"/>
      <c r="U186" s="6"/>
      <c r="V186" s="48"/>
      <c r="W186" s="48"/>
    </row>
    <row r="187" spans="1:23" ht="12.75" customHeight="1" x14ac:dyDescent="0.25">
      <c r="A187" s="37"/>
      <c r="B187" s="37"/>
      <c r="C187" s="7">
        <v>80</v>
      </c>
      <c r="D187" s="56"/>
      <c r="E187" s="55" t="s">
        <v>82</v>
      </c>
      <c r="F187" s="5">
        <v>1</v>
      </c>
      <c r="G187" s="34">
        <v>56044.999999999993</v>
      </c>
      <c r="H187" s="5"/>
      <c r="I187" s="5"/>
      <c r="J187" s="5"/>
      <c r="K187" s="33"/>
      <c r="L187" s="5"/>
      <c r="M187" s="33">
        <f t="shared" si="26"/>
        <v>59968.149999999994</v>
      </c>
      <c r="N187" s="5"/>
      <c r="O187" s="33">
        <f t="shared" si="27"/>
        <v>64165.9205</v>
      </c>
      <c r="P187" s="5"/>
      <c r="Q187" s="5"/>
      <c r="R187" s="5"/>
      <c r="S187" s="5"/>
      <c r="T187" s="48"/>
      <c r="U187" s="6"/>
      <c r="V187" s="48"/>
      <c r="W187" s="48"/>
    </row>
    <row r="188" spans="1:23" ht="12.75" customHeight="1" x14ac:dyDescent="0.25">
      <c r="A188" s="37"/>
      <c r="B188" s="37"/>
      <c r="C188" s="7">
        <v>81</v>
      </c>
      <c r="D188" s="56"/>
      <c r="E188" s="48" t="s">
        <v>83</v>
      </c>
      <c r="F188" s="5">
        <v>5</v>
      </c>
      <c r="G188" s="34">
        <v>52971.282806951553</v>
      </c>
      <c r="H188" s="5"/>
      <c r="I188" s="5"/>
      <c r="J188" s="5"/>
      <c r="K188" s="5"/>
      <c r="L188" s="5"/>
      <c r="M188" s="33">
        <f t="shared" ref="M188:M197" si="28">G188*(1+$T$8)</f>
        <v>56679.272603438163</v>
      </c>
      <c r="N188" s="5"/>
      <c r="O188" s="33">
        <f t="shared" si="27"/>
        <v>60646.821685678835</v>
      </c>
      <c r="P188" s="5"/>
      <c r="Q188" s="5"/>
      <c r="R188" s="5"/>
      <c r="S188" s="5"/>
      <c r="T188" s="48"/>
      <c r="U188" s="6"/>
      <c r="V188" s="48"/>
      <c r="W188" s="48"/>
    </row>
    <row r="189" spans="1:23" ht="12.75" customHeight="1" x14ac:dyDescent="0.25">
      <c r="A189" s="37"/>
      <c r="B189" s="37"/>
      <c r="C189" s="7">
        <v>82</v>
      </c>
      <c r="D189" s="56"/>
      <c r="E189" s="48" t="s">
        <v>139</v>
      </c>
      <c r="F189" s="5">
        <v>1</v>
      </c>
      <c r="G189" s="34">
        <v>52852.574899999992</v>
      </c>
      <c r="H189" s="5"/>
      <c r="I189" s="5"/>
      <c r="J189" s="5"/>
      <c r="K189" s="5"/>
      <c r="L189" s="5"/>
      <c r="M189" s="33">
        <f t="shared" si="28"/>
        <v>56552.255142999995</v>
      </c>
      <c r="N189" s="5"/>
      <c r="O189" s="33">
        <f t="shared" si="27"/>
        <v>60510.913003009999</v>
      </c>
      <c r="P189" s="5"/>
      <c r="Q189" s="5"/>
      <c r="R189" s="5"/>
      <c r="S189" s="5"/>
      <c r="T189" s="48"/>
      <c r="U189" s="6"/>
      <c r="V189" s="48"/>
      <c r="W189" s="48"/>
    </row>
    <row r="190" spans="1:23" ht="12.75" customHeight="1" x14ac:dyDescent="0.25">
      <c r="A190" s="37"/>
      <c r="B190" s="37"/>
      <c r="C190" s="7">
        <v>83</v>
      </c>
      <c r="D190" s="56"/>
      <c r="E190" s="70" t="s">
        <v>149</v>
      </c>
      <c r="F190" s="5">
        <v>1</v>
      </c>
      <c r="G190" s="34">
        <v>50949.999999999993</v>
      </c>
      <c r="H190" s="5"/>
      <c r="I190" s="5"/>
      <c r="J190" s="5"/>
      <c r="K190" s="33"/>
      <c r="L190" s="5"/>
      <c r="M190" s="33">
        <f t="shared" si="28"/>
        <v>54516.499999999993</v>
      </c>
      <c r="N190" s="5"/>
      <c r="O190" s="33">
        <f t="shared" si="27"/>
        <v>58332.654999999999</v>
      </c>
      <c r="P190" s="5"/>
      <c r="Q190" s="5"/>
      <c r="R190" s="5"/>
      <c r="S190" s="5"/>
      <c r="T190" s="48"/>
      <c r="U190" s="6"/>
      <c r="V190" s="48"/>
      <c r="W190" s="48"/>
    </row>
    <row r="191" spans="1:23" ht="12.75" customHeight="1" x14ac:dyDescent="0.25">
      <c r="A191" s="37"/>
      <c r="B191" s="37"/>
      <c r="C191" s="7">
        <v>84</v>
      </c>
      <c r="D191" s="56"/>
      <c r="E191" s="55" t="s">
        <v>84</v>
      </c>
      <c r="F191" s="5">
        <v>2</v>
      </c>
      <c r="G191" s="34">
        <v>47472.887758751545</v>
      </c>
      <c r="H191" s="5"/>
      <c r="I191" s="5"/>
      <c r="J191" s="5"/>
      <c r="K191" s="5"/>
      <c r="L191" s="5"/>
      <c r="M191" s="33">
        <f t="shared" si="28"/>
        <v>50795.989901864159</v>
      </c>
      <c r="N191" s="5"/>
      <c r="O191" s="33">
        <f t="shared" si="27"/>
        <v>54351.709194994655</v>
      </c>
      <c r="P191" s="5"/>
      <c r="Q191" s="5"/>
      <c r="R191" s="5"/>
      <c r="S191" s="5"/>
      <c r="T191" s="48"/>
      <c r="U191" s="6"/>
      <c r="V191" s="48"/>
      <c r="W191" s="48"/>
    </row>
    <row r="192" spans="1:23" ht="12.75" customHeight="1" x14ac:dyDescent="0.25">
      <c r="A192" s="37"/>
      <c r="B192" s="37"/>
      <c r="C192" s="7">
        <v>85</v>
      </c>
      <c r="D192" s="56"/>
      <c r="E192" s="55" t="s">
        <v>85</v>
      </c>
      <c r="F192" s="5">
        <v>8</v>
      </c>
      <c r="G192" s="34">
        <v>47435.045121407325</v>
      </c>
      <c r="H192" s="5"/>
      <c r="I192" s="5"/>
      <c r="J192" s="5"/>
      <c r="K192" s="33"/>
      <c r="L192" s="5"/>
      <c r="M192" s="33">
        <f t="shared" si="28"/>
        <v>50755.498279905842</v>
      </c>
      <c r="N192" s="5"/>
      <c r="O192" s="33">
        <f t="shared" si="27"/>
        <v>54308.383159499252</v>
      </c>
      <c r="P192" s="5"/>
      <c r="Q192" s="5"/>
      <c r="R192" s="5"/>
      <c r="S192" s="5"/>
      <c r="T192" s="48"/>
      <c r="U192" s="6"/>
      <c r="V192" s="48"/>
      <c r="W192" s="48"/>
    </row>
    <row r="193" spans="1:23" ht="12.75" customHeight="1" x14ac:dyDescent="0.25">
      <c r="A193" s="37"/>
      <c r="B193" s="37"/>
      <c r="C193" s="7">
        <v>86</v>
      </c>
      <c r="D193" s="56"/>
      <c r="E193" s="55" t="s">
        <v>86</v>
      </c>
      <c r="F193" s="5">
        <v>1</v>
      </c>
      <c r="G193" s="34">
        <v>46980.9334732766</v>
      </c>
      <c r="H193" s="5"/>
      <c r="I193" s="5"/>
      <c r="J193" s="5"/>
      <c r="K193" s="33"/>
      <c r="L193" s="5"/>
      <c r="M193" s="33">
        <f t="shared" si="28"/>
        <v>50269.598816405967</v>
      </c>
      <c r="N193" s="5"/>
      <c r="O193" s="33">
        <f t="shared" si="27"/>
        <v>53788.470733554386</v>
      </c>
      <c r="P193" s="5"/>
      <c r="Q193" s="5"/>
      <c r="R193" s="5"/>
      <c r="S193" s="5"/>
      <c r="T193" s="48"/>
      <c r="U193" s="6"/>
      <c r="V193" s="48"/>
      <c r="W193" s="48"/>
    </row>
    <row r="194" spans="1:23" ht="12.75" customHeight="1" x14ac:dyDescent="0.25">
      <c r="A194" s="37"/>
      <c r="B194" s="37"/>
      <c r="C194" s="7">
        <v>87</v>
      </c>
      <c r="D194" s="56"/>
      <c r="E194" s="55" t="s">
        <v>113</v>
      </c>
      <c r="F194" s="5">
        <v>2</v>
      </c>
      <c r="G194" s="34">
        <v>46980.9334732766</v>
      </c>
      <c r="H194" s="5"/>
      <c r="I194" s="5"/>
      <c r="J194" s="5"/>
      <c r="K194" s="33"/>
      <c r="L194" s="5"/>
      <c r="M194" s="33">
        <f t="shared" si="28"/>
        <v>50269.598816405967</v>
      </c>
      <c r="N194" s="5"/>
      <c r="O194" s="33">
        <f t="shared" si="27"/>
        <v>53788.470733554386</v>
      </c>
      <c r="P194" s="5"/>
      <c r="Q194" s="5"/>
      <c r="R194" s="5"/>
      <c r="S194" s="5"/>
      <c r="T194" s="48"/>
      <c r="U194" s="6"/>
      <c r="V194" s="48"/>
      <c r="W194" s="48"/>
    </row>
    <row r="195" spans="1:23" ht="12.75" customHeight="1" x14ac:dyDescent="0.25">
      <c r="A195" s="37"/>
      <c r="B195" s="37"/>
      <c r="C195" s="7">
        <v>88</v>
      </c>
      <c r="D195" s="56"/>
      <c r="E195" s="55" t="s">
        <v>143</v>
      </c>
      <c r="F195" s="5">
        <v>6</v>
      </c>
      <c r="G195" s="34">
        <v>45854.999999999993</v>
      </c>
      <c r="H195" s="5"/>
      <c r="I195" s="5"/>
      <c r="J195" s="5"/>
      <c r="K195" s="33"/>
      <c r="L195" s="5"/>
      <c r="M195" s="33">
        <f t="shared" si="28"/>
        <v>49064.85</v>
      </c>
      <c r="N195" s="5"/>
      <c r="O195" s="33">
        <f t="shared" si="27"/>
        <v>52499.389500000005</v>
      </c>
      <c r="P195" s="5"/>
      <c r="Q195" s="5"/>
      <c r="R195" s="5"/>
      <c r="S195" s="5"/>
      <c r="T195" s="48"/>
      <c r="U195" s="6"/>
      <c r="V195" s="48"/>
      <c r="W195" s="48"/>
    </row>
    <row r="196" spans="1:23" ht="12.75" customHeight="1" x14ac:dyDescent="0.25">
      <c r="A196" s="37"/>
      <c r="B196" s="37"/>
      <c r="C196" s="7">
        <v>89</v>
      </c>
      <c r="D196" s="56"/>
      <c r="E196" s="55" t="s">
        <v>87</v>
      </c>
      <c r="F196" s="5">
        <v>2</v>
      </c>
      <c r="G196" s="34">
        <v>40399.117733703002</v>
      </c>
      <c r="H196" s="5"/>
      <c r="I196" s="5"/>
      <c r="J196" s="5"/>
      <c r="K196" s="33"/>
      <c r="L196" s="5"/>
      <c r="M196" s="33">
        <f t="shared" si="28"/>
        <v>43227.055975062212</v>
      </c>
      <c r="N196" s="5"/>
      <c r="O196" s="33">
        <f t="shared" si="27"/>
        <v>46252.949893316567</v>
      </c>
      <c r="P196" s="5"/>
      <c r="Q196" s="5"/>
      <c r="R196" s="5"/>
      <c r="S196" s="5"/>
      <c r="T196" s="48"/>
      <c r="U196" s="6"/>
      <c r="V196" s="48"/>
      <c r="W196" s="48"/>
    </row>
    <row r="197" spans="1:23" ht="12.75" customHeight="1" x14ac:dyDescent="0.25">
      <c r="A197" s="37"/>
      <c r="B197" s="37"/>
      <c r="C197" s="7">
        <v>90</v>
      </c>
      <c r="D197" s="56"/>
      <c r="E197" s="55" t="s">
        <v>88</v>
      </c>
      <c r="F197" s="5">
        <v>1</v>
      </c>
      <c r="G197" s="34">
        <v>38844.766444267931</v>
      </c>
      <c r="H197" s="5"/>
      <c r="I197" s="5"/>
      <c r="J197" s="5"/>
      <c r="K197" s="33"/>
      <c r="L197" s="5"/>
      <c r="M197" s="33">
        <f t="shared" si="28"/>
        <v>41563.900095366691</v>
      </c>
      <c r="N197" s="5"/>
      <c r="O197" s="33">
        <f t="shared" si="27"/>
        <v>44473.373102042358</v>
      </c>
      <c r="P197" s="5"/>
      <c r="Q197" s="5"/>
      <c r="R197" s="5"/>
      <c r="S197" s="5"/>
      <c r="T197" s="48"/>
      <c r="U197" s="6"/>
      <c r="V197" s="48"/>
      <c r="W197" s="48"/>
    </row>
    <row r="198" spans="1:23" ht="12.75" customHeight="1" x14ac:dyDescent="0.25">
      <c r="A198" s="37"/>
      <c r="B198" s="37"/>
      <c r="C198" s="7">
        <v>91</v>
      </c>
      <c r="D198" s="56"/>
      <c r="E198" s="57" t="s">
        <v>145</v>
      </c>
      <c r="F198" s="5">
        <v>1</v>
      </c>
      <c r="G198" s="34">
        <v>38722</v>
      </c>
      <c r="H198" s="5"/>
      <c r="I198" s="5"/>
      <c r="J198" s="5"/>
      <c r="K198" s="33"/>
      <c r="L198" s="5"/>
      <c r="M198" s="33">
        <f t="shared" ref="M198:M202" si="29">G198*(1+$T$8)</f>
        <v>41432.54</v>
      </c>
      <c r="N198" s="5"/>
      <c r="O198" s="33">
        <f t="shared" si="27"/>
        <v>44332.817800000004</v>
      </c>
      <c r="P198" s="5"/>
      <c r="Q198" s="5"/>
      <c r="R198" s="5"/>
      <c r="S198" s="5"/>
      <c r="T198" s="48"/>
      <c r="U198" s="6"/>
      <c r="V198" s="48"/>
      <c r="W198" s="48"/>
    </row>
    <row r="199" spans="1:23" ht="12.75" customHeight="1" x14ac:dyDescent="0.25">
      <c r="A199" s="37"/>
      <c r="B199" s="37"/>
      <c r="C199" s="7">
        <v>92</v>
      </c>
      <c r="D199" s="56"/>
      <c r="E199" s="57" t="s">
        <v>146</v>
      </c>
      <c r="F199" s="5">
        <v>1</v>
      </c>
      <c r="G199" s="34">
        <v>33627</v>
      </c>
      <c r="H199" s="5"/>
      <c r="I199" s="5"/>
      <c r="J199" s="5"/>
      <c r="K199" s="33"/>
      <c r="L199" s="5"/>
      <c r="M199" s="33">
        <f t="shared" si="29"/>
        <v>35980.89</v>
      </c>
      <c r="N199" s="5"/>
      <c r="O199" s="33">
        <f t="shared" si="27"/>
        <v>38499.552300000003</v>
      </c>
      <c r="P199" s="5"/>
      <c r="Q199" s="5"/>
      <c r="R199" s="5"/>
      <c r="S199" s="5"/>
      <c r="T199" s="48"/>
      <c r="U199" s="6"/>
      <c r="V199" s="48"/>
      <c r="W199" s="48"/>
    </row>
    <row r="200" spans="1:23" ht="12.75" customHeight="1" x14ac:dyDescent="0.25">
      <c r="A200" s="37"/>
      <c r="B200" s="37"/>
      <c r="C200" s="7">
        <v>93</v>
      </c>
      <c r="D200" s="56"/>
      <c r="E200" s="55" t="s">
        <v>3</v>
      </c>
      <c r="F200" s="5">
        <v>4</v>
      </c>
      <c r="G200" s="34">
        <v>33627</v>
      </c>
      <c r="H200" s="5"/>
      <c r="I200" s="5"/>
      <c r="J200" s="5"/>
      <c r="K200" s="33"/>
      <c r="L200" s="5"/>
      <c r="M200" s="33">
        <f t="shared" si="29"/>
        <v>35980.89</v>
      </c>
      <c r="N200" s="5"/>
      <c r="O200" s="33">
        <f t="shared" si="27"/>
        <v>38499.552300000003</v>
      </c>
      <c r="P200" s="5"/>
      <c r="Q200" s="5"/>
      <c r="R200" s="5"/>
      <c r="S200" s="5"/>
      <c r="T200" s="48"/>
      <c r="U200" s="34"/>
      <c r="V200" s="48"/>
      <c r="W200" s="48"/>
    </row>
    <row r="201" spans="1:23" ht="12.75" customHeight="1" x14ac:dyDescent="0.25">
      <c r="A201" s="37"/>
      <c r="B201" s="37"/>
      <c r="C201" s="7">
        <v>94</v>
      </c>
      <c r="D201" s="56"/>
      <c r="E201" s="55" t="s">
        <v>89</v>
      </c>
      <c r="F201" s="5">
        <v>2</v>
      </c>
      <c r="G201" s="34">
        <v>32450.762312254574</v>
      </c>
      <c r="H201" s="5"/>
      <c r="I201" s="5"/>
      <c r="J201" s="5"/>
      <c r="K201" s="5"/>
      <c r="L201" s="5"/>
      <c r="M201" s="33">
        <f t="shared" si="29"/>
        <v>34722.315674112397</v>
      </c>
      <c r="N201" s="5"/>
      <c r="O201" s="33">
        <f t="shared" si="27"/>
        <v>37152.877771300264</v>
      </c>
      <c r="P201" s="5"/>
      <c r="Q201" s="5"/>
      <c r="R201" s="5"/>
      <c r="S201" s="5"/>
      <c r="T201" s="48"/>
      <c r="U201" s="6"/>
      <c r="V201" s="48"/>
      <c r="W201" s="48"/>
    </row>
    <row r="202" spans="1:23" ht="12.75" customHeight="1" x14ac:dyDescent="0.25">
      <c r="A202" s="37"/>
      <c r="B202" s="37"/>
      <c r="C202" s="7">
        <v>95</v>
      </c>
      <c r="D202" s="56"/>
      <c r="E202" s="48" t="s">
        <v>2</v>
      </c>
      <c r="F202" s="5">
        <v>8</v>
      </c>
      <c r="G202" s="34">
        <v>30569.999999999996</v>
      </c>
      <c r="H202" s="5"/>
      <c r="I202" s="5"/>
      <c r="J202" s="5"/>
      <c r="K202" s="33"/>
      <c r="L202" s="5"/>
      <c r="M202" s="33">
        <f t="shared" si="29"/>
        <v>32709.899999999998</v>
      </c>
      <c r="N202" s="5"/>
      <c r="O202" s="33">
        <f t="shared" si="27"/>
        <v>34999.593000000001</v>
      </c>
      <c r="P202" s="5"/>
      <c r="Q202" s="5"/>
      <c r="R202" s="5"/>
      <c r="S202" s="5"/>
      <c r="T202" s="48"/>
      <c r="U202" s="6"/>
      <c r="V202" s="48"/>
      <c r="W202" s="48"/>
    </row>
    <row r="203" spans="1:23" s="64" customFormat="1" ht="12.75" customHeight="1" x14ac:dyDescent="0.25">
      <c r="A203" s="45"/>
      <c r="B203" s="45"/>
      <c r="C203" s="31"/>
      <c r="D203" s="62" t="str">
        <f>IF(LEN(E203)&gt;=36,LEN(E203),"")</f>
        <v/>
      </c>
      <c r="E203" s="65" t="s">
        <v>157</v>
      </c>
      <c r="F203" s="36">
        <f>SUM(F168:F202)</f>
        <v>129</v>
      </c>
      <c r="G203" s="38"/>
      <c r="H203" s="36">
        <f>SUM(H168:H202)</f>
        <v>0</v>
      </c>
      <c r="I203" s="38"/>
      <c r="J203" s="36">
        <f>SUM(J168:J202)</f>
        <v>0</v>
      </c>
      <c r="K203" s="38"/>
      <c r="L203" s="36">
        <f>SUM(L168:L202)</f>
        <v>0</v>
      </c>
      <c r="M203" s="38"/>
      <c r="N203" s="36">
        <f>SUM(N168:N202)</f>
        <v>0</v>
      </c>
      <c r="O203" s="38"/>
      <c r="P203" s="36">
        <f>SUM(P168:P202)</f>
        <v>0</v>
      </c>
      <c r="Q203" s="38"/>
      <c r="R203" s="36">
        <f>SUM(R168:R202)</f>
        <v>0</v>
      </c>
      <c r="S203" s="38"/>
      <c r="T203" s="61"/>
      <c r="U203" s="37"/>
      <c r="V203" s="61"/>
      <c r="W203" s="61"/>
    </row>
    <row r="204" spans="1:23" ht="12.75" customHeight="1" x14ac:dyDescent="0.25">
      <c r="A204" s="17"/>
      <c r="B204" s="17"/>
      <c r="C204" s="7"/>
      <c r="D204" s="56"/>
      <c r="E204" s="57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48"/>
      <c r="U204" s="6"/>
      <c r="V204" s="48"/>
      <c r="W204" s="48"/>
    </row>
    <row r="205" spans="1:23" ht="12.75" customHeight="1" x14ac:dyDescent="0.25">
      <c r="A205" s="17"/>
      <c r="B205" s="17"/>
      <c r="C205" s="7"/>
      <c r="D205" s="56"/>
      <c r="E205" s="57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48"/>
      <c r="U205" s="6"/>
      <c r="V205" s="48"/>
      <c r="W205" s="48"/>
    </row>
    <row r="206" spans="1:23" ht="12.75" customHeight="1" x14ac:dyDescent="0.25">
      <c r="A206" s="17"/>
      <c r="B206" s="17"/>
      <c r="C206" s="55"/>
      <c r="D206" s="56" t="str">
        <f>IF(LEN(E206)&gt;=36,LEN(E206),"")</f>
        <v/>
      </c>
      <c r="E206" s="55" t="s">
        <v>90</v>
      </c>
      <c r="F206" s="36">
        <f>F203+F164+F153+F136+F100+F59</f>
        <v>366</v>
      </c>
      <c r="G206" s="5"/>
      <c r="H206" s="36">
        <f>H203+H164+H153+H136+H100+H59</f>
        <v>0</v>
      </c>
      <c r="I206" s="5"/>
      <c r="J206" s="36">
        <f>J203+J164+J153+J136+J100+J59</f>
        <v>0</v>
      </c>
      <c r="K206" s="5"/>
      <c r="L206" s="36">
        <f>L203+L164+L153+L136+L100+L59</f>
        <v>0</v>
      </c>
      <c r="M206" s="5"/>
      <c r="N206" s="36">
        <f>N203+N164+N153+N136+N100+N59</f>
        <v>0</v>
      </c>
      <c r="O206" s="5"/>
      <c r="P206" s="36">
        <f>P203+P164+P153+P136+P100+P59</f>
        <v>0</v>
      </c>
      <c r="Q206" s="5"/>
      <c r="R206" s="36">
        <f>R203+R164+R153+R136+R100+R59</f>
        <v>0</v>
      </c>
      <c r="S206" s="5"/>
      <c r="T206" s="48"/>
      <c r="U206" s="6"/>
      <c r="V206" s="48"/>
      <c r="W206" s="48"/>
    </row>
    <row r="207" spans="1:23" x14ac:dyDescent="0.2">
      <c r="A207" s="6"/>
      <c r="B207" s="6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6"/>
      <c r="Q207" s="6"/>
      <c r="R207" s="6"/>
      <c r="S207" s="6"/>
      <c r="T207" s="48"/>
      <c r="U207" s="6"/>
      <c r="V207" s="48"/>
      <c r="W207" s="48"/>
    </row>
    <row r="208" spans="1:23" x14ac:dyDescent="0.2">
      <c r="A208" s="6"/>
      <c r="B208" s="6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6"/>
      <c r="Q208" s="6"/>
      <c r="R208" s="6"/>
      <c r="S208" s="6"/>
      <c r="T208" s="48"/>
      <c r="U208" s="6"/>
      <c r="V208" s="48"/>
      <c r="W208" s="48"/>
    </row>
    <row r="209" spans="1:23" x14ac:dyDescent="0.2">
      <c r="A209" s="6"/>
      <c r="B209" s="6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6"/>
      <c r="Q209" s="6"/>
      <c r="R209" s="6"/>
      <c r="S209" s="6"/>
      <c r="T209" s="48"/>
      <c r="U209" s="6"/>
      <c r="V209" s="48"/>
      <c r="W209" s="48"/>
    </row>
    <row r="210" spans="1:23" x14ac:dyDescent="0.2">
      <c r="A210" s="6"/>
      <c r="B210" s="6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6"/>
      <c r="Q210" s="6"/>
      <c r="R210" s="6"/>
      <c r="S210" s="6"/>
      <c r="T210" s="48"/>
      <c r="U210" s="6"/>
      <c r="V210" s="48"/>
      <c r="W210" s="48"/>
    </row>
    <row r="211" spans="1:23" x14ac:dyDescent="0.2">
      <c r="A211" s="6"/>
      <c r="B211" s="6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6"/>
      <c r="Q211" s="6"/>
      <c r="R211" s="6"/>
      <c r="S211" s="6"/>
      <c r="T211" s="48"/>
      <c r="U211" s="6"/>
      <c r="V211" s="48"/>
      <c r="W211" s="48"/>
    </row>
    <row r="212" spans="1:23" x14ac:dyDescent="0.2">
      <c r="A212" s="6"/>
      <c r="B212" s="6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6"/>
      <c r="Q212" s="6"/>
      <c r="R212" s="6"/>
      <c r="S212" s="6"/>
      <c r="T212" s="48"/>
      <c r="U212" s="6"/>
      <c r="V212" s="48"/>
      <c r="W212" s="48"/>
    </row>
    <row r="213" spans="1:23" x14ac:dyDescent="0.2">
      <c r="A213" s="6"/>
      <c r="B213" s="6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6"/>
      <c r="Q213" s="6"/>
      <c r="R213" s="6"/>
      <c r="S213" s="6"/>
      <c r="T213" s="48"/>
      <c r="U213" s="6"/>
      <c r="V213" s="48"/>
      <c r="W213" s="48"/>
    </row>
    <row r="214" spans="1:23" x14ac:dyDescent="0.2">
      <c r="A214" s="6"/>
      <c r="B214" s="6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6"/>
      <c r="Q214" s="6"/>
      <c r="R214" s="6"/>
      <c r="S214" s="6"/>
      <c r="T214" s="48"/>
      <c r="U214" s="6"/>
      <c r="V214" s="48"/>
      <c r="W214" s="48"/>
    </row>
    <row r="215" spans="1:23" x14ac:dyDescent="0.2">
      <c r="A215" s="6"/>
      <c r="B215" s="6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6"/>
      <c r="Q215" s="6"/>
      <c r="R215" s="6"/>
      <c r="S215" s="6"/>
      <c r="T215" s="48"/>
      <c r="U215" s="6"/>
      <c r="V215" s="48"/>
      <c r="W215" s="48"/>
    </row>
    <row r="216" spans="1:23" x14ac:dyDescent="0.2">
      <c r="A216" s="6"/>
      <c r="B216" s="6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6"/>
      <c r="Q216" s="6"/>
      <c r="R216" s="6"/>
      <c r="S216" s="6"/>
      <c r="T216" s="48"/>
      <c r="U216" s="6"/>
      <c r="V216" s="48"/>
      <c r="W216" s="48"/>
    </row>
    <row r="217" spans="1:23" x14ac:dyDescent="0.2">
      <c r="A217" s="6"/>
      <c r="B217" s="6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6"/>
      <c r="Q217" s="6"/>
      <c r="R217" s="6"/>
      <c r="S217" s="6"/>
      <c r="T217" s="48"/>
      <c r="U217" s="6"/>
      <c r="V217" s="48"/>
      <c r="W217" s="48"/>
    </row>
    <row r="218" spans="1:23" x14ac:dyDescent="0.2">
      <c r="A218" s="6"/>
      <c r="B218" s="6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6"/>
      <c r="Q218" s="6"/>
      <c r="R218" s="6"/>
      <c r="S218" s="6"/>
      <c r="T218" s="48"/>
      <c r="U218" s="6"/>
      <c r="V218" s="48"/>
      <c r="W218" s="48"/>
    </row>
    <row r="219" spans="1:23" x14ac:dyDescent="0.2">
      <c r="A219" s="6"/>
      <c r="B219" s="6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6"/>
      <c r="Q219" s="6"/>
      <c r="R219" s="6"/>
      <c r="S219" s="6"/>
      <c r="T219" s="48"/>
      <c r="U219" s="6"/>
      <c r="V219" s="48"/>
      <c r="W219" s="48"/>
    </row>
    <row r="220" spans="1:23" x14ac:dyDescent="0.2">
      <c r="A220" s="6"/>
      <c r="B220" s="6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6"/>
      <c r="Q220" s="6"/>
      <c r="R220" s="6"/>
      <c r="S220" s="6"/>
      <c r="T220" s="48"/>
      <c r="U220" s="6"/>
      <c r="V220" s="48"/>
      <c r="W220" s="48"/>
    </row>
    <row r="221" spans="1:23" x14ac:dyDescent="0.2">
      <c r="A221" s="6"/>
      <c r="B221" s="6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6"/>
      <c r="Q221" s="6"/>
      <c r="R221" s="6"/>
      <c r="S221" s="6"/>
      <c r="T221" s="48"/>
      <c r="U221" s="6"/>
      <c r="V221" s="48"/>
      <c r="W221" s="48"/>
    </row>
    <row r="222" spans="1:23" x14ac:dyDescent="0.2">
      <c r="A222" s="6"/>
      <c r="B222" s="6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6"/>
      <c r="Q222" s="6"/>
      <c r="R222" s="6"/>
      <c r="S222" s="6"/>
      <c r="T222" s="48"/>
      <c r="U222" s="6"/>
      <c r="V222" s="48"/>
      <c r="W222" s="48"/>
    </row>
    <row r="223" spans="1:23" x14ac:dyDescent="0.2">
      <c r="A223" s="6"/>
      <c r="B223" s="6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6"/>
      <c r="Q223" s="6"/>
      <c r="R223" s="6"/>
      <c r="S223" s="6"/>
      <c r="T223" s="48"/>
      <c r="U223" s="6"/>
      <c r="V223" s="48"/>
      <c r="W223" s="48"/>
    </row>
    <row r="224" spans="1:23" x14ac:dyDescent="0.2">
      <c r="A224" s="6"/>
      <c r="B224" s="6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6"/>
      <c r="Q224" s="6"/>
      <c r="R224" s="6"/>
      <c r="S224" s="6"/>
      <c r="T224" s="48"/>
      <c r="U224" s="6"/>
      <c r="V224" s="48"/>
      <c r="W224" s="48"/>
    </row>
    <row r="225" spans="1:23" x14ac:dyDescent="0.2">
      <c r="A225" s="6"/>
      <c r="B225" s="6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6"/>
      <c r="Q225" s="6"/>
      <c r="R225" s="6"/>
      <c r="S225" s="6"/>
      <c r="T225" s="48"/>
      <c r="U225" s="6"/>
      <c r="V225" s="48"/>
      <c r="W225" s="48"/>
    </row>
    <row r="226" spans="1:23" x14ac:dyDescent="0.2">
      <c r="A226" s="6"/>
      <c r="B226" s="6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6"/>
      <c r="Q226" s="6"/>
      <c r="R226" s="6"/>
      <c r="S226" s="6"/>
      <c r="T226" s="48"/>
      <c r="U226" s="6"/>
      <c r="V226" s="48"/>
      <c r="W226" s="48"/>
    </row>
    <row r="227" spans="1:23" x14ac:dyDescent="0.2">
      <c r="A227" s="6"/>
      <c r="B227" s="6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6"/>
      <c r="Q227" s="6"/>
      <c r="R227" s="6"/>
      <c r="S227" s="6"/>
      <c r="T227" s="48"/>
      <c r="U227" s="6"/>
      <c r="V227" s="48"/>
      <c r="W227" s="48"/>
    </row>
    <row r="228" spans="1:23" x14ac:dyDescent="0.2">
      <c r="A228" s="6"/>
      <c r="B228" s="6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6"/>
      <c r="Q228" s="6"/>
      <c r="R228" s="6"/>
      <c r="S228" s="6"/>
      <c r="T228" s="48"/>
      <c r="U228" s="6"/>
      <c r="V228" s="48"/>
      <c r="W228" s="48"/>
    </row>
    <row r="229" spans="1:23" x14ac:dyDescent="0.2">
      <c r="A229" s="6"/>
      <c r="B229" s="6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6"/>
      <c r="Q229" s="6"/>
      <c r="R229" s="6"/>
      <c r="S229" s="6"/>
      <c r="T229" s="48"/>
      <c r="U229" s="6"/>
      <c r="V229" s="48"/>
      <c r="W229" s="48"/>
    </row>
    <row r="230" spans="1:23" x14ac:dyDescent="0.2">
      <c r="A230" s="6"/>
      <c r="B230" s="6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6"/>
      <c r="Q230" s="6"/>
      <c r="R230" s="6"/>
      <c r="S230" s="6"/>
      <c r="T230" s="48"/>
      <c r="U230" s="6"/>
      <c r="V230" s="48"/>
      <c r="W230" s="48"/>
    </row>
    <row r="231" spans="1:23" x14ac:dyDescent="0.2">
      <c r="A231" s="6"/>
      <c r="B231" s="6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6"/>
      <c r="Q231" s="6"/>
      <c r="R231" s="6"/>
      <c r="S231" s="6"/>
      <c r="T231" s="48"/>
      <c r="U231" s="6"/>
      <c r="V231" s="48"/>
      <c r="W231" s="48"/>
    </row>
    <row r="232" spans="1:23" x14ac:dyDescent="0.2">
      <c r="A232" s="6"/>
      <c r="B232" s="6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6"/>
      <c r="Q232" s="6"/>
      <c r="R232" s="6"/>
      <c r="S232" s="6"/>
      <c r="T232" s="48"/>
      <c r="U232" s="6"/>
      <c r="V232" s="48"/>
      <c r="W232" s="48"/>
    </row>
    <row r="233" spans="1:23" x14ac:dyDescent="0.2">
      <c r="A233" s="6"/>
      <c r="B233" s="6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6"/>
      <c r="Q233" s="6"/>
      <c r="R233" s="6"/>
      <c r="S233" s="6"/>
      <c r="T233" s="48"/>
      <c r="U233" s="6"/>
      <c r="V233" s="48"/>
      <c r="W233" s="48"/>
    </row>
    <row r="234" spans="1:23" x14ac:dyDescent="0.2">
      <c r="A234" s="6"/>
      <c r="B234" s="6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6"/>
      <c r="Q234" s="6"/>
      <c r="R234" s="6"/>
      <c r="S234" s="6"/>
      <c r="T234" s="48"/>
      <c r="U234" s="6"/>
      <c r="V234" s="48"/>
      <c r="W234" s="48"/>
    </row>
    <row r="235" spans="1:23" x14ac:dyDescent="0.2">
      <c r="A235" s="6"/>
      <c r="B235" s="6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6"/>
      <c r="Q235" s="6"/>
      <c r="R235" s="6"/>
      <c r="S235" s="6"/>
      <c r="T235" s="48"/>
      <c r="U235" s="6"/>
      <c r="V235" s="48"/>
      <c r="W235" s="48"/>
    </row>
    <row r="236" spans="1:23" x14ac:dyDescent="0.2">
      <c r="A236" s="6"/>
      <c r="B236" s="6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6"/>
      <c r="Q236" s="6"/>
      <c r="R236" s="6"/>
      <c r="S236" s="6"/>
      <c r="T236" s="48"/>
      <c r="U236" s="6"/>
      <c r="V236" s="48"/>
      <c r="W236" s="48"/>
    </row>
    <row r="237" spans="1:23" x14ac:dyDescent="0.2">
      <c r="A237" s="6"/>
      <c r="B237" s="6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6"/>
      <c r="Q237" s="6"/>
      <c r="R237" s="6"/>
      <c r="S237" s="6"/>
      <c r="T237" s="48"/>
      <c r="U237" s="6"/>
      <c r="V237" s="48"/>
      <c r="W237" s="48"/>
    </row>
    <row r="238" spans="1:23" x14ac:dyDescent="0.2">
      <c r="A238" s="6"/>
      <c r="B238" s="6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6"/>
      <c r="Q238" s="6"/>
      <c r="R238" s="6"/>
      <c r="S238" s="6"/>
      <c r="T238" s="48"/>
      <c r="U238" s="6"/>
      <c r="V238" s="48"/>
      <c r="W238" s="48"/>
    </row>
    <row r="239" spans="1:23" x14ac:dyDescent="0.2">
      <c r="A239" s="6"/>
      <c r="B239" s="6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6"/>
      <c r="Q239" s="6"/>
      <c r="R239" s="6"/>
      <c r="S239" s="6"/>
      <c r="T239" s="48"/>
      <c r="U239" s="6"/>
      <c r="V239" s="48"/>
      <c r="W239" s="48"/>
    </row>
    <row r="240" spans="1:23" x14ac:dyDescent="0.2">
      <c r="A240" s="6"/>
      <c r="B240" s="6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6"/>
      <c r="Q240" s="6"/>
      <c r="R240" s="6"/>
      <c r="S240" s="6"/>
      <c r="T240" s="48"/>
      <c r="U240" s="6"/>
      <c r="V240" s="48"/>
      <c r="W240" s="48"/>
    </row>
    <row r="241" spans="1:23" x14ac:dyDescent="0.2">
      <c r="A241" s="6"/>
      <c r="B241" s="6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6"/>
      <c r="Q241" s="6"/>
      <c r="R241" s="6"/>
      <c r="S241" s="6"/>
      <c r="T241" s="48"/>
      <c r="U241" s="6"/>
      <c r="V241" s="48"/>
      <c r="W241" s="48"/>
    </row>
    <row r="242" spans="1:23" x14ac:dyDescent="0.2">
      <c r="A242" s="6"/>
      <c r="B242" s="6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6"/>
      <c r="Q242" s="6"/>
      <c r="R242" s="6"/>
      <c r="S242" s="6"/>
      <c r="T242" s="48"/>
      <c r="U242" s="6"/>
      <c r="V242" s="48"/>
      <c r="W242" s="48"/>
    </row>
    <row r="243" spans="1:23" x14ac:dyDescent="0.2">
      <c r="A243" s="6"/>
      <c r="B243" s="6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6"/>
      <c r="Q243" s="6"/>
      <c r="R243" s="6"/>
      <c r="S243" s="6"/>
      <c r="T243" s="48"/>
      <c r="U243" s="6"/>
      <c r="V243" s="48"/>
      <c r="W243" s="48"/>
    </row>
    <row r="244" spans="1:23" x14ac:dyDescent="0.2">
      <c r="A244" s="6"/>
      <c r="B244" s="6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6"/>
      <c r="Q244" s="6"/>
      <c r="R244" s="6"/>
      <c r="S244" s="6"/>
      <c r="T244" s="48"/>
      <c r="U244" s="6"/>
      <c r="V244" s="48"/>
      <c r="W244" s="48"/>
    </row>
    <row r="245" spans="1:23" x14ac:dyDescent="0.2">
      <c r="A245" s="6"/>
      <c r="B245" s="6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6"/>
      <c r="Q245" s="6"/>
      <c r="R245" s="6"/>
      <c r="S245" s="6"/>
      <c r="T245" s="48"/>
      <c r="U245" s="6"/>
      <c r="V245" s="48"/>
      <c r="W245" s="48"/>
    </row>
    <row r="246" spans="1:23" x14ac:dyDescent="0.2">
      <c r="A246" s="6"/>
      <c r="B246" s="6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6"/>
      <c r="Q246" s="6"/>
      <c r="R246" s="6"/>
      <c r="S246" s="6"/>
      <c r="T246" s="48"/>
      <c r="U246" s="6"/>
      <c r="V246" s="48"/>
      <c r="W246" s="48"/>
    </row>
    <row r="247" spans="1:23" x14ac:dyDescent="0.2">
      <c r="A247" s="6"/>
      <c r="B247" s="6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6"/>
      <c r="Q247" s="6"/>
      <c r="R247" s="6"/>
      <c r="S247" s="6"/>
      <c r="T247" s="48"/>
      <c r="U247" s="6"/>
      <c r="V247" s="48"/>
      <c r="W247" s="48"/>
    </row>
    <row r="248" spans="1:23" x14ac:dyDescent="0.2">
      <c r="A248" s="6"/>
      <c r="B248" s="6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6"/>
      <c r="Q248" s="6"/>
      <c r="R248" s="6"/>
      <c r="S248" s="6"/>
      <c r="T248" s="48"/>
      <c r="U248" s="6"/>
      <c r="V248" s="48"/>
      <c r="W248" s="48"/>
    </row>
    <row r="249" spans="1:23" x14ac:dyDescent="0.2">
      <c r="A249" s="6"/>
      <c r="B249" s="6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6"/>
      <c r="Q249" s="6"/>
      <c r="R249" s="6"/>
      <c r="S249" s="6"/>
      <c r="T249" s="48"/>
      <c r="U249" s="6"/>
      <c r="V249" s="48"/>
      <c r="W249" s="48"/>
    </row>
    <row r="250" spans="1:23" x14ac:dyDescent="0.2">
      <c r="A250" s="6"/>
      <c r="B250" s="6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6"/>
      <c r="Q250" s="6"/>
      <c r="R250" s="6"/>
      <c r="S250" s="6"/>
      <c r="T250" s="48"/>
      <c r="U250" s="6"/>
      <c r="V250" s="48"/>
      <c r="W250" s="48"/>
    </row>
    <row r="251" spans="1:23" x14ac:dyDescent="0.2">
      <c r="A251" s="6"/>
      <c r="B251" s="6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6"/>
      <c r="Q251" s="6"/>
      <c r="R251" s="6"/>
      <c r="S251" s="6"/>
      <c r="T251" s="48"/>
      <c r="U251" s="6"/>
      <c r="V251" s="48"/>
      <c r="W251" s="48"/>
    </row>
    <row r="252" spans="1:23" x14ac:dyDescent="0.2">
      <c r="A252" s="6"/>
      <c r="B252" s="6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6"/>
      <c r="Q252" s="6"/>
      <c r="R252" s="6"/>
      <c r="S252" s="6"/>
      <c r="T252" s="48"/>
      <c r="U252" s="6"/>
      <c r="V252" s="48"/>
      <c r="W252" s="48"/>
    </row>
    <row r="253" spans="1:23" x14ac:dyDescent="0.2">
      <c r="A253" s="6"/>
      <c r="B253" s="6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6"/>
      <c r="Q253" s="6"/>
      <c r="R253" s="6"/>
      <c r="S253" s="6"/>
      <c r="T253" s="48"/>
      <c r="U253" s="6"/>
      <c r="V253" s="48"/>
      <c r="W253" s="48"/>
    </row>
    <row r="254" spans="1:23" x14ac:dyDescent="0.2">
      <c r="A254" s="6"/>
      <c r="B254" s="6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6"/>
      <c r="Q254" s="6"/>
      <c r="R254" s="6"/>
      <c r="S254" s="6"/>
      <c r="T254" s="48"/>
      <c r="U254" s="6"/>
      <c r="V254" s="48"/>
      <c r="W254" s="48"/>
    </row>
    <row r="255" spans="1:23" x14ac:dyDescent="0.2">
      <c r="A255" s="6"/>
      <c r="B255" s="6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6"/>
      <c r="Q255" s="6"/>
      <c r="R255" s="6"/>
      <c r="S255" s="6"/>
      <c r="T255" s="48"/>
      <c r="U255" s="6"/>
      <c r="V255" s="48"/>
      <c r="W255" s="48"/>
    </row>
    <row r="256" spans="1:23" x14ac:dyDescent="0.2">
      <c r="A256" s="6"/>
      <c r="B256" s="6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6"/>
      <c r="Q256" s="6"/>
      <c r="R256" s="6"/>
      <c r="S256" s="6"/>
      <c r="T256" s="48"/>
      <c r="U256" s="6"/>
      <c r="V256" s="48"/>
      <c r="W256" s="48"/>
    </row>
    <row r="257" spans="1:23" x14ac:dyDescent="0.2">
      <c r="A257" s="6"/>
      <c r="B257" s="6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6"/>
      <c r="Q257" s="6"/>
      <c r="R257" s="6"/>
      <c r="S257" s="6"/>
      <c r="T257" s="48"/>
      <c r="U257" s="6"/>
      <c r="V257" s="48"/>
      <c r="W257" s="48"/>
    </row>
    <row r="258" spans="1:23" x14ac:dyDescent="0.2">
      <c r="A258" s="6"/>
      <c r="B258" s="6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6"/>
      <c r="Q258" s="6"/>
      <c r="R258" s="6"/>
      <c r="S258" s="6"/>
      <c r="T258" s="48"/>
      <c r="U258" s="6"/>
      <c r="V258" s="48"/>
      <c r="W258" s="48"/>
    </row>
    <row r="259" spans="1:23" x14ac:dyDescent="0.2">
      <c r="A259" s="6"/>
      <c r="B259" s="6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6"/>
      <c r="Q259" s="6"/>
      <c r="R259" s="6"/>
      <c r="S259" s="6"/>
      <c r="T259" s="48"/>
      <c r="U259" s="6"/>
      <c r="V259" s="48"/>
      <c r="W259" s="48"/>
    </row>
    <row r="260" spans="1:23" x14ac:dyDescent="0.2">
      <c r="A260" s="6"/>
      <c r="B260" s="6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6"/>
      <c r="Q260" s="6"/>
      <c r="R260" s="6"/>
      <c r="S260" s="6"/>
      <c r="T260" s="48"/>
      <c r="U260" s="6"/>
      <c r="V260" s="48"/>
      <c r="W260" s="48"/>
    </row>
    <row r="261" spans="1:23" x14ac:dyDescent="0.2">
      <c r="A261" s="6"/>
      <c r="B261" s="6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6"/>
      <c r="Q261" s="6"/>
      <c r="R261" s="6"/>
      <c r="S261" s="6"/>
      <c r="T261" s="48"/>
      <c r="U261" s="6"/>
      <c r="V261" s="48"/>
      <c r="W261" s="48"/>
    </row>
    <row r="262" spans="1:23" x14ac:dyDescent="0.2">
      <c r="A262" s="6"/>
      <c r="B262" s="6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6"/>
      <c r="Q262" s="6"/>
      <c r="R262" s="6"/>
      <c r="S262" s="6"/>
      <c r="T262" s="48"/>
      <c r="U262" s="6"/>
      <c r="V262" s="48"/>
      <c r="W262" s="48"/>
    </row>
    <row r="263" spans="1:23" x14ac:dyDescent="0.2">
      <c r="A263" s="6"/>
      <c r="B263" s="6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6"/>
      <c r="Q263" s="6"/>
      <c r="R263" s="6"/>
      <c r="S263" s="6"/>
      <c r="T263" s="48"/>
      <c r="U263" s="6"/>
      <c r="V263" s="48"/>
      <c r="W263" s="48"/>
    </row>
    <row r="264" spans="1:23" x14ac:dyDescent="0.2">
      <c r="A264" s="6"/>
      <c r="B264" s="6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6"/>
      <c r="Q264" s="6"/>
      <c r="R264" s="6"/>
      <c r="S264" s="6"/>
      <c r="T264" s="48"/>
      <c r="U264" s="6"/>
      <c r="V264" s="48"/>
      <c r="W264" s="48"/>
    </row>
    <row r="265" spans="1:23" x14ac:dyDescent="0.2">
      <c r="A265" s="6"/>
      <c r="B265" s="6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6"/>
      <c r="Q265" s="6"/>
      <c r="R265" s="6"/>
      <c r="S265" s="6"/>
      <c r="T265" s="48"/>
      <c r="U265" s="6"/>
      <c r="V265" s="48"/>
      <c r="W265" s="48"/>
    </row>
    <row r="266" spans="1:23" x14ac:dyDescent="0.2">
      <c r="A266" s="6"/>
      <c r="B266" s="6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6"/>
      <c r="Q266" s="6"/>
      <c r="R266" s="6"/>
      <c r="S266" s="6"/>
      <c r="T266" s="48"/>
      <c r="U266" s="6"/>
      <c r="V266" s="48"/>
      <c r="W266" s="48"/>
    </row>
    <row r="267" spans="1:23" x14ac:dyDescent="0.2">
      <c r="A267" s="6"/>
      <c r="B267" s="6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6"/>
      <c r="Q267" s="6"/>
      <c r="R267" s="6"/>
      <c r="S267" s="6"/>
      <c r="T267" s="48"/>
      <c r="U267" s="6"/>
      <c r="V267" s="48"/>
      <c r="W267" s="48"/>
    </row>
    <row r="268" spans="1:23" x14ac:dyDescent="0.2">
      <c r="A268" s="6"/>
      <c r="B268" s="6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6"/>
      <c r="Q268" s="6"/>
      <c r="R268" s="6"/>
      <c r="S268" s="6"/>
      <c r="T268" s="48"/>
      <c r="U268" s="6"/>
      <c r="V268" s="48"/>
      <c r="W268" s="48"/>
    </row>
    <row r="269" spans="1:23" x14ac:dyDescent="0.2">
      <c r="A269" s="6"/>
      <c r="B269" s="6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6"/>
      <c r="Q269" s="6"/>
      <c r="R269" s="6"/>
      <c r="S269" s="6"/>
      <c r="T269" s="48"/>
      <c r="U269" s="6"/>
      <c r="V269" s="48"/>
      <c r="W269" s="48"/>
    </row>
    <row r="270" spans="1:23" x14ac:dyDescent="0.2">
      <c r="A270" s="6"/>
      <c r="B270" s="6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6"/>
      <c r="Q270" s="6"/>
      <c r="R270" s="6"/>
      <c r="S270" s="6"/>
      <c r="T270" s="48"/>
      <c r="U270" s="6"/>
      <c r="V270" s="48"/>
      <c r="W270" s="48"/>
    </row>
    <row r="271" spans="1:23" x14ac:dyDescent="0.2">
      <c r="A271" s="6"/>
      <c r="B271" s="6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6"/>
      <c r="Q271" s="6"/>
      <c r="R271" s="6"/>
      <c r="S271" s="6"/>
      <c r="T271" s="48"/>
      <c r="U271" s="6"/>
      <c r="V271" s="48"/>
      <c r="W271" s="48"/>
    </row>
    <row r="272" spans="1:23" x14ac:dyDescent="0.2">
      <c r="A272" s="6"/>
      <c r="B272" s="6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6"/>
      <c r="Q272" s="6"/>
      <c r="R272" s="6"/>
      <c r="S272" s="6"/>
      <c r="T272" s="48"/>
      <c r="U272" s="6"/>
      <c r="V272" s="48"/>
      <c r="W272" s="48"/>
    </row>
    <row r="273" spans="1:23" x14ac:dyDescent="0.2">
      <c r="A273" s="6"/>
      <c r="B273" s="6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6"/>
      <c r="Q273" s="6"/>
      <c r="R273" s="6"/>
      <c r="S273" s="6"/>
      <c r="T273" s="48"/>
      <c r="U273" s="6"/>
      <c r="V273" s="48"/>
      <c r="W273" s="48"/>
    </row>
    <row r="274" spans="1:23" x14ac:dyDescent="0.2">
      <c r="A274" s="6"/>
      <c r="B274" s="6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6"/>
      <c r="Q274" s="6"/>
      <c r="R274" s="6"/>
      <c r="S274" s="6"/>
      <c r="T274" s="48"/>
      <c r="U274" s="6"/>
      <c r="V274" s="48"/>
      <c r="W274" s="48"/>
    </row>
    <row r="275" spans="1:23" x14ac:dyDescent="0.2">
      <c r="A275" s="6"/>
      <c r="B275" s="6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6"/>
      <c r="Q275" s="6"/>
      <c r="R275" s="6"/>
      <c r="S275" s="6"/>
      <c r="T275" s="48"/>
      <c r="U275" s="6"/>
      <c r="V275" s="48"/>
      <c r="W275" s="48"/>
    </row>
    <row r="276" spans="1:23" x14ac:dyDescent="0.2">
      <c r="A276" s="6"/>
      <c r="B276" s="6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6"/>
      <c r="Q276" s="6"/>
      <c r="R276" s="6"/>
      <c r="S276" s="6"/>
      <c r="T276" s="48"/>
      <c r="U276" s="6"/>
      <c r="V276" s="48"/>
      <c r="W276" s="48"/>
    </row>
    <row r="277" spans="1:23" x14ac:dyDescent="0.2">
      <c r="A277" s="6"/>
      <c r="B277" s="6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6"/>
      <c r="Q277" s="6"/>
      <c r="R277" s="6"/>
      <c r="S277" s="6"/>
      <c r="T277" s="48"/>
      <c r="U277" s="6"/>
      <c r="V277" s="48"/>
      <c r="W277" s="48"/>
    </row>
    <row r="278" spans="1:23" x14ac:dyDescent="0.2">
      <c r="A278" s="6"/>
      <c r="B278" s="6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6"/>
      <c r="Q278" s="6"/>
      <c r="R278" s="6"/>
      <c r="S278" s="6"/>
      <c r="T278" s="48"/>
      <c r="U278" s="6"/>
      <c r="V278" s="48"/>
      <c r="W278" s="48"/>
    </row>
    <row r="279" spans="1:23" x14ac:dyDescent="0.2">
      <c r="A279" s="6"/>
      <c r="B279" s="6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6"/>
      <c r="Q279" s="6"/>
      <c r="R279" s="6"/>
      <c r="S279" s="6"/>
      <c r="T279" s="48"/>
      <c r="U279" s="6"/>
      <c r="V279" s="48"/>
      <c r="W279" s="48"/>
    </row>
    <row r="280" spans="1:23" x14ac:dyDescent="0.2">
      <c r="A280" s="6"/>
      <c r="B280" s="6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6"/>
      <c r="Q280" s="6"/>
      <c r="R280" s="6"/>
      <c r="S280" s="6"/>
      <c r="T280" s="48"/>
      <c r="U280" s="6"/>
      <c r="V280" s="48"/>
      <c r="W280" s="48"/>
    </row>
    <row r="281" spans="1:23" x14ac:dyDescent="0.2">
      <c r="A281" s="6"/>
      <c r="B281" s="6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6"/>
      <c r="Q281" s="6"/>
      <c r="R281" s="6"/>
      <c r="S281" s="6"/>
      <c r="T281" s="48"/>
      <c r="U281" s="6"/>
      <c r="V281" s="48"/>
      <c r="W281" s="48"/>
    </row>
    <row r="282" spans="1:23" x14ac:dyDescent="0.2">
      <c r="A282" s="6"/>
      <c r="B282" s="6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6"/>
      <c r="Q282" s="6"/>
      <c r="R282" s="6"/>
      <c r="S282" s="6"/>
      <c r="T282" s="48"/>
      <c r="U282" s="6"/>
      <c r="V282" s="48"/>
      <c r="W282" s="48"/>
    </row>
    <row r="283" spans="1:23" x14ac:dyDescent="0.2">
      <c r="A283" s="6"/>
      <c r="B283" s="6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6"/>
      <c r="Q283" s="6"/>
      <c r="R283" s="6"/>
      <c r="S283" s="6"/>
      <c r="T283" s="48"/>
      <c r="U283" s="6"/>
      <c r="V283" s="48"/>
      <c r="W283" s="48"/>
    </row>
    <row r="284" spans="1:23" x14ac:dyDescent="0.2">
      <c r="A284" s="6"/>
      <c r="B284" s="6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6"/>
      <c r="Q284" s="6"/>
      <c r="R284" s="6"/>
      <c r="S284" s="6"/>
      <c r="T284" s="48"/>
      <c r="U284" s="6"/>
      <c r="V284" s="48"/>
      <c r="W284" s="48"/>
    </row>
    <row r="285" spans="1:23" x14ac:dyDescent="0.2">
      <c r="A285" s="6"/>
      <c r="B285" s="6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6"/>
      <c r="Q285" s="6"/>
      <c r="R285" s="6"/>
      <c r="S285" s="6"/>
      <c r="T285" s="48"/>
      <c r="U285" s="6"/>
      <c r="V285" s="48"/>
      <c r="W285" s="48"/>
    </row>
    <row r="286" spans="1:23" x14ac:dyDescent="0.2">
      <c r="A286" s="6"/>
      <c r="B286" s="6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6"/>
      <c r="Q286" s="6"/>
      <c r="R286" s="6"/>
      <c r="S286" s="6"/>
      <c r="T286" s="48"/>
      <c r="U286" s="6"/>
      <c r="V286" s="48"/>
      <c r="W286" s="48"/>
    </row>
    <row r="287" spans="1:23" x14ac:dyDescent="0.2">
      <c r="A287" s="6"/>
      <c r="B287" s="6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6"/>
      <c r="Q287" s="6"/>
      <c r="R287" s="6"/>
      <c r="S287" s="6"/>
      <c r="T287" s="48"/>
      <c r="U287" s="6"/>
      <c r="V287" s="48"/>
      <c r="W287" s="48"/>
    </row>
    <row r="288" spans="1:23" x14ac:dyDescent="0.2">
      <c r="A288" s="6"/>
      <c r="B288" s="6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6"/>
      <c r="Q288" s="6"/>
      <c r="R288" s="6"/>
      <c r="S288" s="6"/>
      <c r="T288" s="48"/>
      <c r="U288" s="6"/>
      <c r="V288" s="48"/>
      <c r="W288" s="48"/>
    </row>
    <row r="289" spans="1:23" x14ac:dyDescent="0.2">
      <c r="A289" s="6"/>
      <c r="B289" s="6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6"/>
      <c r="Q289" s="6"/>
      <c r="R289" s="6"/>
      <c r="S289" s="6"/>
      <c r="T289" s="48"/>
      <c r="U289" s="6"/>
      <c r="V289" s="48"/>
      <c r="W289" s="48"/>
    </row>
    <row r="290" spans="1:23" x14ac:dyDescent="0.2">
      <c r="A290" s="6"/>
      <c r="B290" s="6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6"/>
      <c r="Q290" s="6"/>
      <c r="R290" s="6"/>
      <c r="S290" s="6"/>
      <c r="T290" s="48"/>
      <c r="U290" s="6"/>
      <c r="V290" s="48"/>
      <c r="W290" s="48"/>
    </row>
    <row r="291" spans="1:23" x14ac:dyDescent="0.2">
      <c r="A291" s="6"/>
      <c r="B291" s="6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6"/>
      <c r="Q291" s="6"/>
      <c r="R291" s="6"/>
      <c r="S291" s="6"/>
      <c r="T291" s="48"/>
      <c r="U291" s="6"/>
      <c r="V291" s="48"/>
      <c r="W291" s="48"/>
    </row>
    <row r="292" spans="1:23" x14ac:dyDescent="0.2">
      <c r="A292" s="6"/>
      <c r="B292" s="6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6"/>
      <c r="Q292" s="6"/>
      <c r="R292" s="6"/>
      <c r="S292" s="6"/>
      <c r="T292" s="48"/>
      <c r="U292" s="6"/>
      <c r="V292" s="48"/>
      <c r="W292" s="48"/>
    </row>
    <row r="293" spans="1:23" x14ac:dyDescent="0.2">
      <c r="A293" s="6"/>
      <c r="B293" s="6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6"/>
      <c r="Q293" s="6"/>
      <c r="R293" s="6"/>
      <c r="S293" s="6"/>
      <c r="T293" s="48"/>
      <c r="U293" s="6"/>
      <c r="V293" s="48"/>
      <c r="W293" s="48"/>
    </row>
    <row r="294" spans="1:23" x14ac:dyDescent="0.2">
      <c r="A294" s="6"/>
      <c r="B294" s="6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6"/>
      <c r="Q294" s="6"/>
      <c r="R294" s="6"/>
      <c r="S294" s="6"/>
      <c r="T294" s="48"/>
      <c r="U294" s="6"/>
      <c r="V294" s="48"/>
      <c r="W294" s="48"/>
    </row>
    <row r="295" spans="1:23" x14ac:dyDescent="0.2">
      <c r="A295" s="6"/>
      <c r="B295" s="6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6"/>
      <c r="Q295" s="6"/>
      <c r="R295" s="6"/>
      <c r="S295" s="6"/>
      <c r="T295" s="48"/>
      <c r="U295" s="6"/>
      <c r="V295" s="48"/>
      <c r="W295" s="48"/>
    </row>
    <row r="296" spans="1:23" x14ac:dyDescent="0.2">
      <c r="A296" s="6"/>
      <c r="B296" s="6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6"/>
      <c r="Q296" s="6"/>
      <c r="R296" s="6"/>
      <c r="S296" s="6"/>
      <c r="T296" s="48"/>
      <c r="U296" s="6"/>
      <c r="V296" s="48"/>
      <c r="W296" s="48"/>
    </row>
    <row r="297" spans="1:23" x14ac:dyDescent="0.2">
      <c r="A297" s="6"/>
      <c r="B297" s="6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6"/>
      <c r="Q297" s="6"/>
      <c r="R297" s="6"/>
      <c r="S297" s="6"/>
      <c r="T297" s="48"/>
      <c r="U297" s="6"/>
      <c r="V297" s="48"/>
      <c r="W297" s="48"/>
    </row>
    <row r="298" spans="1:23" x14ac:dyDescent="0.2">
      <c r="A298" s="6"/>
      <c r="B298" s="6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6"/>
      <c r="Q298" s="6"/>
      <c r="R298" s="6"/>
      <c r="S298" s="6"/>
      <c r="T298" s="48"/>
      <c r="U298" s="6"/>
      <c r="V298" s="48"/>
      <c r="W298" s="48"/>
    </row>
    <row r="299" spans="1:23" x14ac:dyDescent="0.2">
      <c r="A299" s="6"/>
      <c r="B299" s="6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6"/>
      <c r="Q299" s="6"/>
      <c r="R299" s="6"/>
      <c r="S299" s="6"/>
      <c r="T299" s="48"/>
      <c r="U299" s="6"/>
      <c r="V299" s="48"/>
      <c r="W299" s="48"/>
    </row>
    <row r="300" spans="1:23" x14ac:dyDescent="0.2">
      <c r="A300" s="6"/>
      <c r="B300" s="6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6"/>
      <c r="Q300" s="6"/>
      <c r="R300" s="6"/>
      <c r="S300" s="6"/>
      <c r="T300" s="48"/>
      <c r="U300" s="6"/>
      <c r="V300" s="48"/>
      <c r="W300" s="48"/>
    </row>
    <row r="301" spans="1:23" x14ac:dyDescent="0.2">
      <c r="A301" s="6"/>
      <c r="B301" s="6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6"/>
      <c r="Q301" s="6"/>
      <c r="R301" s="6"/>
      <c r="S301" s="6"/>
      <c r="T301" s="48"/>
      <c r="U301" s="6"/>
      <c r="V301" s="48"/>
      <c r="W301" s="48"/>
    </row>
    <row r="302" spans="1:23" x14ac:dyDescent="0.2">
      <c r="A302" s="6"/>
      <c r="B302" s="6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6"/>
      <c r="Q302" s="6"/>
      <c r="R302" s="6"/>
      <c r="S302" s="6"/>
      <c r="T302" s="48"/>
      <c r="U302" s="6"/>
      <c r="V302" s="48"/>
      <c r="W302" s="48"/>
    </row>
    <row r="303" spans="1:23" x14ac:dyDescent="0.2">
      <c r="A303" s="6"/>
      <c r="B303" s="6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6"/>
      <c r="Q303" s="6"/>
      <c r="R303" s="6"/>
      <c r="S303" s="6"/>
      <c r="T303" s="48"/>
      <c r="U303" s="6"/>
      <c r="V303" s="48"/>
      <c r="W303" s="48"/>
    </row>
    <row r="304" spans="1:23" x14ac:dyDescent="0.2">
      <c r="A304" s="6"/>
      <c r="B304" s="6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6"/>
      <c r="Q304" s="6"/>
      <c r="R304" s="6"/>
      <c r="S304" s="6"/>
      <c r="T304" s="48"/>
      <c r="U304" s="6"/>
      <c r="V304" s="48"/>
      <c r="W304" s="48"/>
    </row>
    <row r="305" spans="1:23" x14ac:dyDescent="0.2">
      <c r="A305" s="6"/>
      <c r="B305" s="6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6"/>
      <c r="Q305" s="6"/>
      <c r="R305" s="6"/>
      <c r="S305" s="6"/>
      <c r="T305" s="48"/>
      <c r="U305" s="6"/>
      <c r="V305" s="48"/>
      <c r="W305" s="48"/>
    </row>
    <row r="306" spans="1:23" x14ac:dyDescent="0.2">
      <c r="A306" s="6"/>
      <c r="B306" s="6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6"/>
      <c r="Q306" s="6"/>
      <c r="R306" s="6"/>
      <c r="S306" s="6"/>
      <c r="T306" s="48"/>
      <c r="U306" s="6"/>
      <c r="V306" s="48"/>
      <c r="W306" s="48"/>
    </row>
    <row r="307" spans="1:23" x14ac:dyDescent="0.2">
      <c r="A307" s="6"/>
      <c r="B307" s="6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6"/>
      <c r="Q307" s="6"/>
      <c r="R307" s="6"/>
      <c r="S307" s="6"/>
      <c r="T307" s="48"/>
      <c r="U307" s="6"/>
      <c r="V307" s="48"/>
      <c r="W307" s="48"/>
    </row>
    <row r="308" spans="1:23" x14ac:dyDescent="0.2">
      <c r="A308" s="6"/>
      <c r="B308" s="6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6"/>
      <c r="Q308" s="6"/>
      <c r="R308" s="6"/>
      <c r="S308" s="6"/>
      <c r="T308" s="48"/>
      <c r="U308" s="6"/>
      <c r="V308" s="48"/>
      <c r="W308" s="48"/>
    </row>
    <row r="309" spans="1:23" x14ac:dyDescent="0.2">
      <c r="A309" s="6"/>
      <c r="B309" s="6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6"/>
      <c r="Q309" s="6"/>
      <c r="R309" s="6"/>
      <c r="S309" s="6"/>
      <c r="T309" s="48"/>
      <c r="U309" s="6"/>
      <c r="V309" s="48"/>
      <c r="W309" s="48"/>
    </row>
    <row r="310" spans="1:23" x14ac:dyDescent="0.2">
      <c r="A310" s="6"/>
      <c r="B310" s="6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6"/>
      <c r="Q310" s="6"/>
      <c r="R310" s="6"/>
      <c r="S310" s="6"/>
      <c r="T310" s="48"/>
      <c r="U310" s="6"/>
      <c r="V310" s="48"/>
      <c r="W310" s="48"/>
    </row>
    <row r="311" spans="1:23" x14ac:dyDescent="0.2">
      <c r="A311" s="6"/>
      <c r="B311" s="6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6"/>
      <c r="Q311" s="6"/>
      <c r="R311" s="6"/>
      <c r="S311" s="6"/>
      <c r="T311" s="48"/>
      <c r="U311" s="6"/>
      <c r="V311" s="48"/>
      <c r="W311" s="48"/>
    </row>
    <row r="312" spans="1:23" x14ac:dyDescent="0.2">
      <c r="A312" s="6"/>
      <c r="B312" s="6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6"/>
      <c r="Q312" s="6"/>
      <c r="R312" s="6"/>
      <c r="S312" s="6"/>
      <c r="T312" s="48"/>
      <c r="U312" s="6"/>
      <c r="V312" s="48"/>
      <c r="W312" s="48"/>
    </row>
    <row r="313" spans="1:23" x14ac:dyDescent="0.2">
      <c r="A313" s="6"/>
      <c r="B313" s="6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6"/>
      <c r="Q313" s="6"/>
      <c r="R313" s="6"/>
      <c r="S313" s="6"/>
      <c r="T313" s="48"/>
      <c r="U313" s="6"/>
      <c r="V313" s="48"/>
      <c r="W313" s="48"/>
    </row>
    <row r="314" spans="1:23" x14ac:dyDescent="0.2">
      <c r="A314" s="6"/>
      <c r="B314" s="6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6"/>
      <c r="Q314" s="6"/>
      <c r="R314" s="6"/>
      <c r="S314" s="6"/>
      <c r="T314" s="48"/>
      <c r="U314" s="6"/>
      <c r="V314" s="48"/>
      <c r="W314" s="48"/>
    </row>
    <row r="315" spans="1:23" x14ac:dyDescent="0.2">
      <c r="A315" s="6"/>
      <c r="B315" s="6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6"/>
      <c r="Q315" s="6"/>
      <c r="R315" s="6"/>
      <c r="S315" s="6"/>
      <c r="T315" s="48"/>
      <c r="U315" s="6"/>
      <c r="V315" s="48"/>
      <c r="W315" s="48"/>
    </row>
    <row r="316" spans="1:23" x14ac:dyDescent="0.2">
      <c r="A316" s="6"/>
      <c r="B316" s="6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6"/>
      <c r="Q316" s="6"/>
      <c r="R316" s="6"/>
      <c r="S316" s="6"/>
      <c r="T316" s="48"/>
      <c r="U316" s="6"/>
      <c r="V316" s="48"/>
      <c r="W316" s="48"/>
    </row>
    <row r="317" spans="1:23" x14ac:dyDescent="0.2">
      <c r="A317" s="6"/>
      <c r="B317" s="6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6"/>
      <c r="Q317" s="6"/>
      <c r="R317" s="6"/>
      <c r="S317" s="6"/>
      <c r="T317" s="48"/>
      <c r="U317" s="6"/>
      <c r="V317" s="48"/>
      <c r="W317" s="48"/>
    </row>
    <row r="318" spans="1:23" x14ac:dyDescent="0.2">
      <c r="A318" s="6"/>
      <c r="B318" s="6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6"/>
      <c r="Q318" s="6"/>
      <c r="R318" s="6"/>
      <c r="S318" s="6"/>
      <c r="T318" s="48"/>
      <c r="U318" s="6"/>
      <c r="V318" s="48"/>
      <c r="W318" s="48"/>
    </row>
    <row r="319" spans="1:23" x14ac:dyDescent="0.2">
      <c r="A319" s="6"/>
      <c r="B319" s="6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6"/>
      <c r="Q319" s="6"/>
      <c r="R319" s="6"/>
      <c r="S319" s="6"/>
      <c r="T319" s="48"/>
      <c r="U319" s="6"/>
      <c r="V319" s="48"/>
      <c r="W319" s="48"/>
    </row>
    <row r="320" spans="1:23" x14ac:dyDescent="0.2">
      <c r="A320" s="6"/>
      <c r="B320" s="6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6"/>
      <c r="Q320" s="6"/>
      <c r="R320" s="6"/>
      <c r="S320" s="6"/>
      <c r="T320" s="48"/>
      <c r="U320" s="6"/>
      <c r="V320" s="48"/>
      <c r="W320" s="48"/>
    </row>
    <row r="321" spans="1:23" x14ac:dyDescent="0.2">
      <c r="A321" s="6"/>
      <c r="B321" s="6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6"/>
      <c r="Q321" s="6"/>
      <c r="R321" s="6"/>
      <c r="S321" s="6"/>
      <c r="T321" s="48"/>
      <c r="U321" s="6"/>
      <c r="V321" s="48"/>
      <c r="W321" s="48"/>
    </row>
    <row r="322" spans="1:23" x14ac:dyDescent="0.2">
      <c r="A322" s="6"/>
      <c r="B322" s="6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6"/>
      <c r="Q322" s="6"/>
      <c r="R322" s="6"/>
      <c r="S322" s="6"/>
      <c r="T322" s="48"/>
      <c r="U322" s="6"/>
      <c r="V322" s="48"/>
      <c r="W322" s="48"/>
    </row>
    <row r="323" spans="1:23" x14ac:dyDescent="0.2">
      <c r="A323" s="6"/>
      <c r="B323" s="6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6"/>
      <c r="Q323" s="6"/>
      <c r="R323" s="6"/>
      <c r="S323" s="6"/>
      <c r="T323" s="48"/>
      <c r="U323" s="6"/>
      <c r="V323" s="48"/>
      <c r="W323" s="48"/>
    </row>
    <row r="324" spans="1:23" x14ac:dyDescent="0.2">
      <c r="A324" s="6"/>
      <c r="B324" s="6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6"/>
      <c r="Q324" s="6"/>
      <c r="R324" s="6"/>
      <c r="S324" s="6"/>
      <c r="T324" s="48"/>
      <c r="U324" s="6"/>
      <c r="V324" s="48"/>
      <c r="W324" s="48"/>
    </row>
    <row r="325" spans="1:23" x14ac:dyDescent="0.2">
      <c r="A325" s="6"/>
      <c r="B325" s="6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6"/>
      <c r="Q325" s="6"/>
      <c r="R325" s="6"/>
      <c r="S325" s="6"/>
      <c r="T325" s="48"/>
      <c r="U325" s="6"/>
      <c r="V325" s="48"/>
      <c r="W325" s="48"/>
    </row>
    <row r="326" spans="1:23" x14ac:dyDescent="0.2">
      <c r="A326" s="6"/>
      <c r="B326" s="6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6"/>
      <c r="Q326" s="6"/>
      <c r="R326" s="6"/>
      <c r="S326" s="6"/>
      <c r="T326" s="48"/>
      <c r="U326" s="6"/>
      <c r="V326" s="48"/>
      <c r="W326" s="48"/>
    </row>
    <row r="327" spans="1:23" x14ac:dyDescent="0.2">
      <c r="A327" s="6"/>
      <c r="B327" s="6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6"/>
      <c r="Q327" s="6"/>
      <c r="R327" s="6"/>
      <c r="S327" s="6"/>
      <c r="T327" s="48"/>
      <c r="U327" s="6"/>
      <c r="V327" s="48"/>
      <c r="W327" s="48"/>
    </row>
    <row r="328" spans="1:23" x14ac:dyDescent="0.2">
      <c r="A328" s="6"/>
      <c r="B328" s="6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6"/>
      <c r="Q328" s="6"/>
      <c r="R328" s="6"/>
      <c r="S328" s="6"/>
      <c r="T328" s="48"/>
      <c r="U328" s="6"/>
      <c r="V328" s="48"/>
      <c r="W328" s="48"/>
    </row>
    <row r="329" spans="1:23" x14ac:dyDescent="0.2">
      <c r="A329" s="6"/>
      <c r="B329" s="6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6"/>
      <c r="Q329" s="6"/>
      <c r="R329" s="6"/>
      <c r="S329" s="6"/>
      <c r="T329" s="48"/>
      <c r="U329" s="6"/>
      <c r="V329" s="48"/>
      <c r="W329" s="48"/>
    </row>
    <row r="330" spans="1:23" x14ac:dyDescent="0.2">
      <c r="A330" s="6"/>
      <c r="B330" s="6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6"/>
      <c r="Q330" s="6"/>
      <c r="R330" s="6"/>
      <c r="S330" s="6"/>
      <c r="T330" s="48"/>
      <c r="U330" s="6"/>
      <c r="V330" s="48"/>
      <c r="W330" s="48"/>
    </row>
    <row r="331" spans="1:23" x14ac:dyDescent="0.2">
      <c r="A331" s="6"/>
      <c r="B331" s="6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6"/>
      <c r="Q331" s="6"/>
      <c r="R331" s="6"/>
      <c r="S331" s="6"/>
      <c r="T331" s="48"/>
      <c r="U331" s="6"/>
      <c r="V331" s="48"/>
      <c r="W331" s="48"/>
    </row>
    <row r="332" spans="1:23" x14ac:dyDescent="0.2">
      <c r="A332" s="6"/>
      <c r="B332" s="6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6"/>
      <c r="Q332" s="6"/>
      <c r="R332" s="6"/>
      <c r="S332" s="6"/>
      <c r="T332" s="48"/>
      <c r="U332" s="6"/>
      <c r="V332" s="48"/>
      <c r="W332" s="48"/>
    </row>
    <row r="333" spans="1:23" x14ac:dyDescent="0.2">
      <c r="A333" s="6"/>
      <c r="B333" s="6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6"/>
      <c r="Q333" s="6"/>
      <c r="R333" s="6"/>
      <c r="S333" s="6"/>
      <c r="T333" s="48"/>
      <c r="U333" s="6"/>
      <c r="V333" s="48"/>
      <c r="W333" s="48"/>
    </row>
    <row r="334" spans="1:23" x14ac:dyDescent="0.2">
      <c r="A334" s="6"/>
      <c r="B334" s="6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6"/>
      <c r="Q334" s="6"/>
      <c r="R334" s="6"/>
      <c r="S334" s="6"/>
      <c r="T334" s="48"/>
      <c r="U334" s="6"/>
      <c r="V334" s="48"/>
      <c r="W334" s="48"/>
    </row>
    <row r="335" spans="1:23" x14ac:dyDescent="0.2">
      <c r="A335" s="6"/>
      <c r="B335" s="6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6"/>
      <c r="Q335" s="6"/>
      <c r="R335" s="6"/>
      <c r="S335" s="6"/>
      <c r="T335" s="48"/>
      <c r="U335" s="6"/>
      <c r="V335" s="48"/>
      <c r="W335" s="48"/>
    </row>
    <row r="336" spans="1:23" x14ac:dyDescent="0.2">
      <c r="A336" s="6"/>
      <c r="B336" s="6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6"/>
      <c r="Q336" s="6"/>
      <c r="R336" s="6"/>
      <c r="S336" s="6"/>
      <c r="T336" s="48"/>
      <c r="U336" s="6"/>
      <c r="V336" s="48"/>
      <c r="W336" s="48"/>
    </row>
    <row r="337" spans="1:23" x14ac:dyDescent="0.2">
      <c r="A337" s="6"/>
      <c r="B337" s="6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6"/>
      <c r="Q337" s="6"/>
      <c r="R337" s="6"/>
      <c r="S337" s="6"/>
      <c r="T337" s="48"/>
      <c r="U337" s="6"/>
      <c r="V337" s="48"/>
      <c r="W337" s="48"/>
    </row>
    <row r="338" spans="1:23" x14ac:dyDescent="0.2">
      <c r="A338" s="6"/>
      <c r="B338" s="6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6"/>
      <c r="Q338" s="6"/>
      <c r="R338" s="6"/>
      <c r="S338" s="6"/>
      <c r="T338" s="48"/>
      <c r="U338" s="6"/>
      <c r="V338" s="48"/>
      <c r="W338" s="48"/>
    </row>
    <row r="339" spans="1:23" x14ac:dyDescent="0.2">
      <c r="A339" s="6"/>
      <c r="B339" s="6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6"/>
      <c r="Q339" s="6"/>
      <c r="R339" s="6"/>
      <c r="S339" s="6"/>
      <c r="T339" s="48"/>
      <c r="U339" s="6"/>
      <c r="V339" s="48"/>
      <c r="W339" s="48"/>
    </row>
    <row r="340" spans="1:23" x14ac:dyDescent="0.2">
      <c r="A340" s="6"/>
      <c r="B340" s="6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6"/>
      <c r="Q340" s="6"/>
      <c r="R340" s="6"/>
      <c r="S340" s="6"/>
      <c r="T340" s="48"/>
      <c r="U340" s="6"/>
      <c r="V340" s="48"/>
      <c r="W340" s="48"/>
    </row>
    <row r="341" spans="1:23" x14ac:dyDescent="0.2">
      <c r="A341" s="6"/>
      <c r="B341" s="6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6"/>
      <c r="Q341" s="6"/>
      <c r="R341" s="6"/>
      <c r="S341" s="6"/>
      <c r="T341" s="48"/>
      <c r="U341" s="6"/>
      <c r="V341" s="48"/>
      <c r="W341" s="48"/>
    </row>
    <row r="342" spans="1:23" x14ac:dyDescent="0.2">
      <c r="A342" s="6"/>
      <c r="B342" s="6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6"/>
      <c r="Q342" s="6"/>
      <c r="R342" s="6"/>
      <c r="S342" s="6"/>
      <c r="T342" s="48"/>
      <c r="U342" s="6"/>
      <c r="V342" s="48"/>
      <c r="W342" s="48"/>
    </row>
    <row r="343" spans="1:23" x14ac:dyDescent="0.2">
      <c r="A343" s="6"/>
      <c r="B343" s="6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6"/>
      <c r="Q343" s="6"/>
      <c r="R343" s="6"/>
      <c r="S343" s="6"/>
      <c r="T343" s="48"/>
      <c r="U343" s="6"/>
      <c r="V343" s="48"/>
      <c r="W343" s="48"/>
    </row>
    <row r="344" spans="1:23" x14ac:dyDescent="0.2">
      <c r="A344" s="6"/>
      <c r="B344" s="6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6"/>
      <c r="Q344" s="6"/>
      <c r="R344" s="6"/>
      <c r="S344" s="6"/>
      <c r="T344" s="48"/>
      <c r="U344" s="6"/>
      <c r="V344" s="48"/>
      <c r="W344" s="48"/>
    </row>
    <row r="345" spans="1:23" x14ac:dyDescent="0.2">
      <c r="A345" s="6"/>
      <c r="B345" s="6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6"/>
      <c r="Q345" s="6"/>
      <c r="R345" s="6"/>
      <c r="S345" s="6"/>
      <c r="T345" s="48"/>
      <c r="U345" s="6"/>
      <c r="V345" s="48"/>
      <c r="W345" s="48"/>
    </row>
    <row r="346" spans="1:23" x14ac:dyDescent="0.2">
      <c r="A346" s="6"/>
      <c r="B346" s="6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6"/>
      <c r="Q346" s="6"/>
      <c r="R346" s="6"/>
      <c r="S346" s="6"/>
      <c r="T346" s="48"/>
      <c r="U346" s="6"/>
      <c r="V346" s="48"/>
      <c r="W346" s="48"/>
    </row>
    <row r="347" spans="1:23" x14ac:dyDescent="0.2">
      <c r="A347" s="6"/>
      <c r="B347" s="6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6"/>
      <c r="Q347" s="6"/>
      <c r="R347" s="6"/>
      <c r="S347" s="6"/>
      <c r="T347" s="48"/>
      <c r="U347" s="6"/>
      <c r="V347" s="48"/>
      <c r="W347" s="48"/>
    </row>
    <row r="348" spans="1:23" x14ac:dyDescent="0.2">
      <c r="A348" s="6"/>
      <c r="B348" s="6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6"/>
      <c r="Q348" s="6"/>
      <c r="R348" s="6"/>
      <c r="S348" s="6"/>
      <c r="T348" s="48"/>
      <c r="U348" s="6"/>
      <c r="V348" s="48"/>
      <c r="W348" s="48"/>
    </row>
    <row r="349" spans="1:23" x14ac:dyDescent="0.2">
      <c r="A349" s="6"/>
      <c r="B349" s="6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6"/>
      <c r="Q349" s="6"/>
      <c r="R349" s="6"/>
      <c r="S349" s="6"/>
      <c r="T349" s="48"/>
      <c r="U349" s="6"/>
      <c r="V349" s="48"/>
      <c r="W349" s="48"/>
    </row>
    <row r="350" spans="1:23" x14ac:dyDescent="0.2">
      <c r="A350" s="6"/>
      <c r="B350" s="6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6"/>
      <c r="Q350" s="6"/>
      <c r="R350" s="6"/>
      <c r="S350" s="6"/>
      <c r="T350" s="48"/>
      <c r="U350" s="6"/>
      <c r="V350" s="48"/>
      <c r="W350" s="48"/>
    </row>
    <row r="351" spans="1:23" x14ac:dyDescent="0.2">
      <c r="A351" s="6"/>
      <c r="B351" s="6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6"/>
      <c r="Q351" s="6"/>
      <c r="R351" s="6"/>
      <c r="S351" s="6"/>
      <c r="T351" s="48"/>
      <c r="U351" s="6"/>
      <c r="V351" s="48"/>
      <c r="W351" s="48"/>
    </row>
    <row r="352" spans="1:23" x14ac:dyDescent="0.2">
      <c r="A352" s="6"/>
      <c r="B352" s="6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6"/>
      <c r="Q352" s="6"/>
      <c r="R352" s="6"/>
      <c r="S352" s="6"/>
      <c r="T352" s="48"/>
      <c r="U352" s="6"/>
      <c r="V352" s="48"/>
      <c r="W352" s="48"/>
    </row>
    <row r="353" spans="1:23" x14ac:dyDescent="0.2">
      <c r="A353" s="6"/>
      <c r="B353" s="6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6"/>
      <c r="Q353" s="6"/>
      <c r="R353" s="6"/>
      <c r="S353" s="6"/>
      <c r="T353" s="48"/>
      <c r="U353" s="6"/>
      <c r="V353" s="48"/>
      <c r="W353" s="48"/>
    </row>
    <row r="354" spans="1:23" x14ac:dyDescent="0.2">
      <c r="A354" s="6"/>
      <c r="B354" s="6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6"/>
      <c r="Q354" s="6"/>
      <c r="R354" s="6"/>
      <c r="S354" s="6"/>
      <c r="T354" s="48"/>
      <c r="U354" s="6"/>
      <c r="V354" s="48"/>
      <c r="W354" s="48"/>
    </row>
    <row r="355" spans="1:23" x14ac:dyDescent="0.2">
      <c r="A355" s="6"/>
      <c r="B355" s="6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6"/>
      <c r="Q355" s="6"/>
      <c r="R355" s="6"/>
      <c r="S355" s="6"/>
      <c r="T355" s="48"/>
      <c r="U355" s="6"/>
      <c r="V355" s="48"/>
      <c r="W355" s="48"/>
    </row>
    <row r="356" spans="1:23" x14ac:dyDescent="0.2">
      <c r="A356" s="6"/>
      <c r="B356" s="6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6"/>
      <c r="Q356" s="6"/>
      <c r="R356" s="6"/>
      <c r="S356" s="6"/>
      <c r="T356" s="48"/>
      <c r="U356" s="6"/>
      <c r="V356" s="48"/>
      <c r="W356" s="48"/>
    </row>
    <row r="357" spans="1:23" x14ac:dyDescent="0.2">
      <c r="A357" s="6"/>
      <c r="B357" s="6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6"/>
      <c r="Q357" s="6"/>
      <c r="R357" s="6"/>
      <c r="S357" s="6"/>
      <c r="T357" s="48"/>
      <c r="U357" s="6"/>
      <c r="V357" s="48"/>
      <c r="W357" s="48"/>
    </row>
    <row r="358" spans="1:23" x14ac:dyDescent="0.2">
      <c r="A358" s="6"/>
      <c r="B358" s="6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6"/>
      <c r="Q358" s="6"/>
      <c r="R358" s="6"/>
      <c r="S358" s="6"/>
      <c r="T358" s="48"/>
      <c r="U358" s="6"/>
      <c r="V358" s="48"/>
      <c r="W358" s="48"/>
    </row>
    <row r="359" spans="1:23" x14ac:dyDescent="0.2">
      <c r="A359" s="6"/>
      <c r="B359" s="6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6"/>
      <c r="Q359" s="6"/>
      <c r="R359" s="6"/>
      <c r="S359" s="6"/>
      <c r="T359" s="48"/>
      <c r="U359" s="6"/>
      <c r="V359" s="48"/>
      <c r="W359" s="48"/>
    </row>
    <row r="360" spans="1:23" x14ac:dyDescent="0.2">
      <c r="A360" s="6"/>
      <c r="B360" s="6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6"/>
      <c r="Q360" s="6"/>
      <c r="R360" s="6"/>
      <c r="S360" s="6"/>
      <c r="T360" s="48"/>
      <c r="U360" s="6"/>
      <c r="V360" s="48"/>
      <c r="W360" s="48"/>
    </row>
    <row r="361" spans="1:23" x14ac:dyDescent="0.2">
      <c r="A361" s="6"/>
      <c r="B361" s="6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6"/>
      <c r="Q361" s="6"/>
      <c r="R361" s="6"/>
      <c r="S361" s="6"/>
      <c r="T361" s="48"/>
      <c r="U361" s="6"/>
      <c r="V361" s="48"/>
      <c r="W361" s="48"/>
    </row>
    <row r="362" spans="1:23" x14ac:dyDescent="0.2">
      <c r="A362" s="6"/>
      <c r="B362" s="6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6"/>
      <c r="Q362" s="6"/>
      <c r="R362" s="6"/>
      <c r="S362" s="6"/>
      <c r="T362" s="48"/>
      <c r="U362" s="6"/>
      <c r="V362" s="48"/>
      <c r="W362" s="48"/>
    </row>
    <row r="363" spans="1:23" x14ac:dyDescent="0.2">
      <c r="A363" s="6"/>
      <c r="B363" s="6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6"/>
      <c r="Q363" s="6"/>
      <c r="R363" s="6"/>
      <c r="S363" s="6"/>
      <c r="T363" s="48"/>
      <c r="U363" s="6"/>
      <c r="V363" s="48"/>
      <c r="W363" s="48"/>
    </row>
    <row r="364" spans="1:23" x14ac:dyDescent="0.2">
      <c r="A364" s="6"/>
      <c r="B364" s="6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6"/>
      <c r="Q364" s="6"/>
      <c r="R364" s="6"/>
      <c r="S364" s="6"/>
      <c r="T364" s="48"/>
      <c r="U364" s="6"/>
      <c r="V364" s="48"/>
      <c r="W364" s="48"/>
    </row>
    <row r="365" spans="1:23" x14ac:dyDescent="0.2">
      <c r="A365" s="6"/>
      <c r="B365" s="6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6"/>
      <c r="Q365" s="6"/>
      <c r="R365" s="6"/>
      <c r="S365" s="6"/>
      <c r="T365" s="48"/>
      <c r="U365" s="6"/>
      <c r="V365" s="48"/>
      <c r="W365" s="48"/>
    </row>
    <row r="366" spans="1:23" x14ac:dyDescent="0.2">
      <c r="A366" s="6"/>
      <c r="B366" s="6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6"/>
      <c r="Q366" s="6"/>
      <c r="R366" s="6"/>
      <c r="S366" s="6"/>
      <c r="T366" s="48"/>
      <c r="U366" s="6"/>
      <c r="V366" s="48"/>
      <c r="W366" s="48"/>
    </row>
    <row r="367" spans="1:23" x14ac:dyDescent="0.2">
      <c r="A367" s="6"/>
      <c r="B367" s="6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6"/>
      <c r="Q367" s="6"/>
      <c r="R367" s="6"/>
      <c r="S367" s="6"/>
      <c r="T367" s="48"/>
      <c r="U367" s="6"/>
      <c r="V367" s="48"/>
      <c r="W367" s="48"/>
    </row>
    <row r="368" spans="1:23" x14ac:dyDescent="0.2">
      <c r="A368" s="6"/>
      <c r="B368" s="6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6"/>
      <c r="Q368" s="6"/>
      <c r="R368" s="6"/>
      <c r="S368" s="6"/>
      <c r="T368" s="48"/>
      <c r="U368" s="6"/>
      <c r="V368" s="48"/>
      <c r="W368" s="48"/>
    </row>
    <row r="369" spans="1:23" x14ac:dyDescent="0.2">
      <c r="A369" s="6"/>
      <c r="B369" s="6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6"/>
      <c r="Q369" s="6"/>
      <c r="R369" s="6"/>
      <c r="S369" s="6"/>
      <c r="T369" s="48"/>
      <c r="U369" s="6"/>
      <c r="V369" s="48"/>
      <c r="W369" s="48"/>
    </row>
    <row r="370" spans="1:23" x14ac:dyDescent="0.2">
      <c r="A370" s="6"/>
      <c r="B370" s="6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6"/>
      <c r="Q370" s="6"/>
      <c r="R370" s="6"/>
      <c r="S370" s="6"/>
      <c r="T370" s="48"/>
      <c r="U370" s="6"/>
      <c r="V370" s="48"/>
      <c r="W370" s="48"/>
    </row>
    <row r="371" spans="1:23" x14ac:dyDescent="0.2">
      <c r="A371" s="6"/>
      <c r="B371" s="6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6"/>
      <c r="Q371" s="6"/>
      <c r="R371" s="6"/>
      <c r="S371" s="6"/>
      <c r="T371" s="48"/>
      <c r="U371" s="6"/>
      <c r="V371" s="48"/>
      <c r="W371" s="48"/>
    </row>
    <row r="372" spans="1:23" x14ac:dyDescent="0.2">
      <c r="A372" s="6"/>
      <c r="B372" s="6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6"/>
      <c r="Q372" s="6"/>
      <c r="R372" s="6"/>
      <c r="S372" s="6"/>
      <c r="T372" s="48"/>
      <c r="U372" s="6"/>
      <c r="V372" s="48"/>
      <c r="W372" s="48"/>
    </row>
    <row r="373" spans="1:23" x14ac:dyDescent="0.2">
      <c r="A373" s="6"/>
      <c r="B373" s="6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6"/>
      <c r="Q373" s="6"/>
      <c r="R373" s="6"/>
      <c r="S373" s="6"/>
      <c r="T373" s="48"/>
      <c r="U373" s="6"/>
      <c r="V373" s="48"/>
      <c r="W373" s="48"/>
    </row>
    <row r="374" spans="1:23" x14ac:dyDescent="0.2">
      <c r="A374" s="6"/>
      <c r="B374" s="6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6"/>
      <c r="Q374" s="6"/>
      <c r="R374" s="6"/>
      <c r="S374" s="6"/>
      <c r="T374" s="48"/>
      <c r="U374" s="6"/>
      <c r="V374" s="48"/>
      <c r="W374" s="48"/>
    </row>
    <row r="375" spans="1:23" x14ac:dyDescent="0.2">
      <c r="A375" s="6"/>
      <c r="B375" s="6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6"/>
      <c r="Q375" s="6"/>
      <c r="R375" s="6"/>
      <c r="S375" s="6"/>
      <c r="T375" s="48"/>
      <c r="U375" s="6"/>
      <c r="V375" s="48"/>
      <c r="W375" s="48"/>
    </row>
    <row r="376" spans="1:23" x14ac:dyDescent="0.2">
      <c r="A376" s="6"/>
      <c r="B376" s="6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6"/>
      <c r="Q376" s="6"/>
      <c r="R376" s="6"/>
      <c r="S376" s="6"/>
      <c r="T376" s="48"/>
      <c r="U376" s="6"/>
      <c r="V376" s="48"/>
      <c r="W376" s="48"/>
    </row>
    <row r="377" spans="1:23" x14ac:dyDescent="0.2">
      <c r="A377" s="6"/>
      <c r="B377" s="6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6"/>
      <c r="Q377" s="6"/>
      <c r="R377" s="6"/>
      <c r="S377" s="6"/>
      <c r="T377" s="48"/>
      <c r="U377" s="6"/>
      <c r="V377" s="48"/>
      <c r="W377" s="48"/>
    </row>
    <row r="378" spans="1:23" x14ac:dyDescent="0.2">
      <c r="A378" s="6"/>
      <c r="B378" s="6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6"/>
      <c r="Q378" s="6"/>
      <c r="R378" s="6"/>
      <c r="S378" s="6"/>
      <c r="T378" s="48"/>
      <c r="U378" s="6"/>
      <c r="V378" s="48"/>
      <c r="W378" s="48"/>
    </row>
    <row r="379" spans="1:23" x14ac:dyDescent="0.2">
      <c r="A379" s="6"/>
      <c r="B379" s="6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6"/>
      <c r="Q379" s="6"/>
      <c r="R379" s="6"/>
      <c r="S379" s="6"/>
      <c r="T379" s="48"/>
      <c r="U379" s="6"/>
      <c r="V379" s="48"/>
      <c r="W379" s="48"/>
    </row>
    <row r="380" spans="1:23" x14ac:dyDescent="0.2">
      <c r="A380" s="6"/>
      <c r="B380" s="6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6"/>
      <c r="Q380" s="6"/>
      <c r="R380" s="6"/>
      <c r="S380" s="6"/>
      <c r="T380" s="48"/>
      <c r="U380" s="6"/>
      <c r="V380" s="48"/>
      <c r="W380" s="48"/>
    </row>
    <row r="381" spans="1:23" x14ac:dyDescent="0.2">
      <c r="A381" s="6"/>
      <c r="B381" s="6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6"/>
      <c r="Q381" s="6"/>
      <c r="R381" s="6"/>
      <c r="S381" s="6"/>
      <c r="T381" s="48"/>
      <c r="U381" s="6"/>
      <c r="V381" s="48"/>
      <c r="W381" s="48"/>
    </row>
    <row r="382" spans="1:23" x14ac:dyDescent="0.2">
      <c r="A382" s="6"/>
      <c r="B382" s="6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6"/>
      <c r="Q382" s="6"/>
      <c r="R382" s="6"/>
      <c r="S382" s="6"/>
      <c r="T382" s="48"/>
      <c r="U382" s="6"/>
      <c r="V382" s="48"/>
      <c r="W382" s="48"/>
    </row>
    <row r="383" spans="1:23" x14ac:dyDescent="0.2">
      <c r="A383" s="6"/>
      <c r="B383" s="6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6"/>
      <c r="Q383" s="6"/>
      <c r="R383" s="6"/>
      <c r="S383" s="6"/>
      <c r="T383" s="48"/>
      <c r="U383" s="6"/>
      <c r="V383" s="48"/>
      <c r="W383" s="48"/>
    </row>
    <row r="384" spans="1:23" x14ac:dyDescent="0.2">
      <c r="A384" s="6"/>
      <c r="B384" s="6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6"/>
      <c r="Q384" s="6"/>
      <c r="R384" s="6"/>
      <c r="S384" s="6"/>
      <c r="T384" s="48"/>
      <c r="U384" s="6"/>
      <c r="V384" s="48"/>
      <c r="W384" s="48"/>
    </row>
    <row r="385" spans="1:23" x14ac:dyDescent="0.2">
      <c r="A385" s="6"/>
      <c r="B385" s="6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6"/>
      <c r="Q385" s="6"/>
      <c r="R385" s="6"/>
      <c r="S385" s="6"/>
      <c r="T385" s="48"/>
      <c r="U385" s="6"/>
      <c r="V385" s="48"/>
      <c r="W385" s="48"/>
    </row>
    <row r="386" spans="1:23" x14ac:dyDescent="0.2">
      <c r="A386" s="6"/>
      <c r="B386" s="6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6"/>
      <c r="Q386" s="6"/>
      <c r="R386" s="6"/>
      <c r="S386" s="6"/>
      <c r="T386" s="48"/>
      <c r="U386" s="6"/>
      <c r="V386" s="48"/>
      <c r="W386" s="48"/>
    </row>
    <row r="387" spans="1:23" x14ac:dyDescent="0.2">
      <c r="A387" s="6"/>
      <c r="B387" s="6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6"/>
      <c r="Q387" s="6"/>
      <c r="R387" s="6"/>
      <c r="S387" s="6"/>
      <c r="T387" s="48"/>
      <c r="U387" s="6"/>
      <c r="V387" s="48"/>
      <c r="W387" s="48"/>
    </row>
    <row r="388" spans="1:23" x14ac:dyDescent="0.2">
      <c r="A388" s="6"/>
      <c r="B388" s="6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6"/>
      <c r="Q388" s="6"/>
      <c r="R388" s="6"/>
      <c r="S388" s="6"/>
      <c r="T388" s="48"/>
      <c r="U388" s="6"/>
      <c r="V388" s="48"/>
      <c r="W388" s="48"/>
    </row>
    <row r="389" spans="1:23" x14ac:dyDescent="0.2">
      <c r="A389" s="6"/>
      <c r="B389" s="6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6"/>
      <c r="Q389" s="6"/>
      <c r="R389" s="6"/>
      <c r="S389" s="6"/>
      <c r="T389" s="48"/>
      <c r="U389" s="6"/>
      <c r="V389" s="48"/>
      <c r="W389" s="48"/>
    </row>
    <row r="390" spans="1:23" x14ac:dyDescent="0.2">
      <c r="A390" s="6"/>
      <c r="B390" s="6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6"/>
      <c r="Q390" s="6"/>
      <c r="R390" s="6"/>
      <c r="S390" s="6"/>
      <c r="T390" s="48"/>
      <c r="U390" s="6"/>
      <c r="V390" s="48"/>
      <c r="W390" s="48"/>
    </row>
    <row r="391" spans="1:23" x14ac:dyDescent="0.2">
      <c r="A391" s="6"/>
      <c r="B391" s="6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6"/>
      <c r="Q391" s="6"/>
      <c r="R391" s="6"/>
      <c r="S391" s="6"/>
      <c r="T391" s="48"/>
      <c r="U391" s="6"/>
      <c r="V391" s="48"/>
      <c r="W391" s="48"/>
    </row>
    <row r="392" spans="1:23" x14ac:dyDescent="0.2">
      <c r="A392" s="6"/>
      <c r="B392" s="6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6"/>
      <c r="Q392" s="6"/>
      <c r="R392" s="6"/>
      <c r="S392" s="6"/>
      <c r="T392" s="48"/>
      <c r="U392" s="6"/>
      <c r="V392" s="48"/>
      <c r="W392" s="48"/>
    </row>
    <row r="393" spans="1:23" x14ac:dyDescent="0.2">
      <c r="A393" s="6"/>
      <c r="B393" s="6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6"/>
      <c r="Q393" s="6"/>
      <c r="R393" s="6"/>
      <c r="S393" s="6"/>
      <c r="T393" s="48"/>
      <c r="U393" s="6"/>
      <c r="V393" s="48"/>
      <c r="W393" s="48"/>
    </row>
    <row r="394" spans="1:23" x14ac:dyDescent="0.2">
      <c r="A394" s="6"/>
      <c r="B394" s="6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6"/>
      <c r="Q394" s="6"/>
      <c r="R394" s="6"/>
      <c r="S394" s="6"/>
      <c r="T394" s="48"/>
      <c r="U394" s="6"/>
      <c r="V394" s="48"/>
      <c r="W394" s="48"/>
    </row>
    <row r="395" spans="1:23" x14ac:dyDescent="0.2">
      <c r="A395" s="6"/>
      <c r="B395" s="6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6"/>
      <c r="Q395" s="6"/>
      <c r="R395" s="6"/>
      <c r="S395" s="6"/>
      <c r="T395" s="48"/>
      <c r="U395" s="6"/>
      <c r="V395" s="48"/>
      <c r="W395" s="48"/>
    </row>
    <row r="396" spans="1:23" x14ac:dyDescent="0.2">
      <c r="A396" s="6"/>
      <c r="B396" s="6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6"/>
      <c r="Q396" s="6"/>
      <c r="R396" s="6"/>
      <c r="S396" s="6"/>
      <c r="T396" s="48"/>
      <c r="U396" s="6"/>
      <c r="V396" s="48"/>
      <c r="W396" s="48"/>
    </row>
    <row r="397" spans="1:23" x14ac:dyDescent="0.2">
      <c r="A397" s="6"/>
      <c r="B397" s="6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6"/>
      <c r="Q397" s="6"/>
      <c r="R397" s="6"/>
      <c r="S397" s="6"/>
      <c r="T397" s="48"/>
      <c r="U397" s="6"/>
      <c r="V397" s="48"/>
      <c r="W397" s="48"/>
    </row>
    <row r="398" spans="1:23" x14ac:dyDescent="0.2">
      <c r="A398" s="6"/>
      <c r="B398" s="6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6"/>
      <c r="Q398" s="6"/>
      <c r="R398" s="6"/>
      <c r="S398" s="6"/>
      <c r="T398" s="48"/>
      <c r="U398" s="6"/>
      <c r="V398" s="48"/>
      <c r="W398" s="48"/>
    </row>
    <row r="399" spans="1:23" x14ac:dyDescent="0.2">
      <c r="A399" s="6"/>
      <c r="B399" s="6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6"/>
      <c r="Q399" s="6"/>
      <c r="R399" s="6"/>
      <c r="S399" s="6"/>
      <c r="T399" s="48"/>
      <c r="U399" s="6"/>
      <c r="V399" s="48"/>
      <c r="W399" s="48"/>
    </row>
    <row r="400" spans="1:23" x14ac:dyDescent="0.2">
      <c r="A400" s="6"/>
      <c r="B400" s="6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6"/>
      <c r="Q400" s="6"/>
      <c r="R400" s="6"/>
      <c r="S400" s="6"/>
      <c r="T400" s="48"/>
      <c r="U400" s="6"/>
      <c r="V400" s="48"/>
      <c r="W400" s="48"/>
    </row>
    <row r="401" spans="1:23" x14ac:dyDescent="0.2">
      <c r="A401" s="6"/>
      <c r="B401" s="6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6"/>
      <c r="Q401" s="6"/>
      <c r="R401" s="6"/>
      <c r="S401" s="6"/>
      <c r="T401" s="48"/>
      <c r="U401" s="6"/>
      <c r="V401" s="48"/>
      <c r="W401" s="48"/>
    </row>
    <row r="402" spans="1:23" x14ac:dyDescent="0.2">
      <c r="A402" s="6"/>
      <c r="B402" s="6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6"/>
      <c r="Q402" s="6"/>
      <c r="R402" s="6"/>
      <c r="S402" s="6"/>
      <c r="T402" s="48"/>
      <c r="U402" s="6"/>
      <c r="V402" s="48"/>
      <c r="W402" s="48"/>
    </row>
    <row r="403" spans="1:23" x14ac:dyDescent="0.2">
      <c r="A403" s="6"/>
      <c r="B403" s="6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6"/>
      <c r="Q403" s="6"/>
      <c r="R403" s="6"/>
      <c r="S403" s="6"/>
      <c r="T403" s="48"/>
      <c r="U403" s="6"/>
      <c r="V403" s="48"/>
      <c r="W403" s="48"/>
    </row>
    <row r="404" spans="1:23" x14ac:dyDescent="0.2">
      <c r="A404" s="6"/>
      <c r="B404" s="6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6"/>
      <c r="Q404" s="6"/>
      <c r="R404" s="6"/>
      <c r="S404" s="6"/>
      <c r="T404" s="48"/>
      <c r="U404" s="6"/>
      <c r="V404" s="48"/>
      <c r="W404" s="48"/>
    </row>
    <row r="405" spans="1:23" x14ac:dyDescent="0.2">
      <c r="A405" s="6"/>
      <c r="B405" s="6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6"/>
      <c r="Q405" s="6"/>
      <c r="R405" s="6"/>
      <c r="S405" s="6"/>
      <c r="T405" s="48"/>
      <c r="U405" s="6"/>
      <c r="V405" s="48"/>
      <c r="W405" s="48"/>
    </row>
    <row r="406" spans="1:23" x14ac:dyDescent="0.2">
      <c r="A406" s="6"/>
      <c r="B406" s="6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6"/>
      <c r="Q406" s="6"/>
      <c r="R406" s="6"/>
      <c r="S406" s="6"/>
      <c r="T406" s="48"/>
      <c r="U406" s="6"/>
      <c r="V406" s="48"/>
      <c r="W406" s="48"/>
    </row>
    <row r="407" spans="1:23" x14ac:dyDescent="0.2">
      <c r="A407" s="6"/>
      <c r="B407" s="6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6"/>
      <c r="Q407" s="6"/>
      <c r="R407" s="6"/>
      <c r="S407" s="6"/>
      <c r="T407" s="48"/>
      <c r="U407" s="6"/>
      <c r="V407" s="48"/>
      <c r="W407" s="48"/>
    </row>
    <row r="408" spans="1:23" x14ac:dyDescent="0.2">
      <c r="A408" s="6"/>
      <c r="B408" s="6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6"/>
      <c r="Q408" s="6"/>
      <c r="R408" s="6"/>
      <c r="S408" s="6"/>
      <c r="T408" s="48"/>
      <c r="U408" s="6"/>
      <c r="V408" s="48"/>
      <c r="W408" s="48"/>
    </row>
    <row r="409" spans="1:23" x14ac:dyDescent="0.2">
      <c r="A409" s="6"/>
      <c r="B409" s="6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6"/>
      <c r="Q409" s="6"/>
      <c r="R409" s="6"/>
      <c r="S409" s="6"/>
      <c r="T409" s="48"/>
      <c r="U409" s="6"/>
      <c r="V409" s="48"/>
      <c r="W409" s="48"/>
    </row>
    <row r="410" spans="1:23" x14ac:dyDescent="0.2">
      <c r="A410" s="6"/>
      <c r="B410" s="6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6"/>
      <c r="Q410" s="6"/>
      <c r="R410" s="6"/>
      <c r="S410" s="6"/>
      <c r="T410" s="48"/>
      <c r="U410" s="6"/>
      <c r="V410" s="48"/>
      <c r="W410" s="48"/>
    </row>
    <row r="411" spans="1:23" x14ac:dyDescent="0.2">
      <c r="A411" s="6"/>
      <c r="B411" s="6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6"/>
      <c r="Q411" s="6"/>
      <c r="R411" s="6"/>
      <c r="S411" s="6"/>
      <c r="T411" s="48"/>
      <c r="U411" s="6"/>
      <c r="V411" s="48"/>
      <c r="W411" s="48"/>
    </row>
    <row r="412" spans="1:23" x14ac:dyDescent="0.2">
      <c r="A412" s="6"/>
      <c r="B412" s="6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6"/>
      <c r="Q412" s="6"/>
      <c r="R412" s="6"/>
      <c r="S412" s="6"/>
      <c r="T412" s="48"/>
      <c r="U412" s="6"/>
      <c r="V412" s="48"/>
      <c r="W412" s="48"/>
    </row>
    <row r="413" spans="1:23" x14ac:dyDescent="0.2">
      <c r="A413" s="6"/>
      <c r="B413" s="6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6"/>
      <c r="Q413" s="6"/>
      <c r="R413" s="6"/>
      <c r="S413" s="6"/>
      <c r="T413" s="48"/>
      <c r="U413" s="6"/>
      <c r="V413" s="48"/>
      <c r="W413" s="48"/>
    </row>
    <row r="414" spans="1:23" x14ac:dyDescent="0.2">
      <c r="A414" s="6"/>
      <c r="B414" s="6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6"/>
      <c r="Q414" s="6"/>
      <c r="R414" s="6"/>
      <c r="S414" s="6"/>
      <c r="T414" s="48"/>
      <c r="U414" s="6"/>
      <c r="V414" s="48"/>
      <c r="W414" s="48"/>
    </row>
    <row r="415" spans="1:23" x14ac:dyDescent="0.2">
      <c r="A415" s="6"/>
      <c r="B415" s="6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6"/>
      <c r="Q415" s="6"/>
      <c r="R415" s="6"/>
      <c r="S415" s="6"/>
      <c r="T415" s="48"/>
      <c r="U415" s="6"/>
      <c r="V415" s="48"/>
      <c r="W415" s="48"/>
    </row>
    <row r="416" spans="1:23" x14ac:dyDescent="0.2">
      <c r="A416" s="6"/>
      <c r="B416" s="6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6"/>
      <c r="Q416" s="6"/>
      <c r="R416" s="6"/>
      <c r="S416" s="6"/>
      <c r="T416" s="48"/>
      <c r="U416" s="6"/>
      <c r="V416" s="48"/>
      <c r="W416" s="48"/>
    </row>
    <row r="417" spans="1:23" x14ac:dyDescent="0.2">
      <c r="A417" s="6"/>
      <c r="B417" s="6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6"/>
      <c r="Q417" s="6"/>
      <c r="R417" s="6"/>
      <c r="S417" s="6"/>
      <c r="T417" s="48"/>
      <c r="U417" s="6"/>
      <c r="V417" s="48"/>
      <c r="W417" s="48"/>
    </row>
    <row r="418" spans="1:23" x14ac:dyDescent="0.2">
      <c r="A418" s="6"/>
      <c r="B418" s="6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6"/>
      <c r="Q418" s="6"/>
      <c r="R418" s="6"/>
      <c r="S418" s="6"/>
      <c r="T418" s="48"/>
      <c r="U418" s="6"/>
      <c r="V418" s="48"/>
      <c r="W418" s="48"/>
    </row>
    <row r="419" spans="1:23" x14ac:dyDescent="0.2">
      <c r="A419" s="6"/>
      <c r="B419" s="6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6"/>
      <c r="Q419" s="6"/>
      <c r="R419" s="6"/>
      <c r="S419" s="6"/>
      <c r="T419" s="48"/>
      <c r="U419" s="6"/>
      <c r="V419" s="48"/>
      <c r="W419" s="48"/>
    </row>
    <row r="420" spans="1:23" x14ac:dyDescent="0.2">
      <c r="A420" s="6"/>
      <c r="B420" s="6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6"/>
      <c r="Q420" s="6"/>
      <c r="R420" s="6"/>
      <c r="S420" s="6"/>
      <c r="T420" s="48"/>
      <c r="U420" s="6"/>
      <c r="V420" s="48"/>
      <c r="W420" s="48"/>
    </row>
    <row r="421" spans="1:23" x14ac:dyDescent="0.2">
      <c r="A421" s="6"/>
      <c r="B421" s="6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6"/>
      <c r="Q421" s="6"/>
      <c r="R421" s="6"/>
      <c r="S421" s="6"/>
      <c r="T421" s="48"/>
      <c r="U421" s="6"/>
      <c r="V421" s="48"/>
      <c r="W421" s="48"/>
    </row>
    <row r="422" spans="1:23" x14ac:dyDescent="0.2">
      <c r="A422" s="6"/>
      <c r="B422" s="6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6"/>
      <c r="Q422" s="6"/>
      <c r="R422" s="6"/>
      <c r="S422" s="6"/>
      <c r="T422" s="48"/>
      <c r="U422" s="6"/>
      <c r="V422" s="48"/>
      <c r="W422" s="48"/>
    </row>
    <row r="423" spans="1:23" x14ac:dyDescent="0.2">
      <c r="A423" s="6"/>
      <c r="B423" s="6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6"/>
      <c r="Q423" s="6"/>
      <c r="R423" s="6"/>
      <c r="S423" s="6"/>
      <c r="T423" s="48"/>
      <c r="U423" s="6"/>
      <c r="V423" s="48"/>
      <c r="W423" s="48"/>
    </row>
    <row r="424" spans="1:23" x14ac:dyDescent="0.2">
      <c r="A424" s="6"/>
      <c r="B424" s="6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6"/>
      <c r="Q424" s="6"/>
      <c r="R424" s="6"/>
      <c r="S424" s="6"/>
      <c r="T424" s="48"/>
      <c r="U424" s="6"/>
      <c r="V424" s="48"/>
      <c r="W424" s="48"/>
    </row>
    <row r="425" spans="1:23" x14ac:dyDescent="0.2">
      <c r="A425" s="6"/>
      <c r="B425" s="6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6"/>
      <c r="Q425" s="6"/>
      <c r="R425" s="6"/>
      <c r="S425" s="6"/>
      <c r="T425" s="48"/>
      <c r="U425" s="6"/>
      <c r="V425" s="48"/>
      <c r="W425" s="48"/>
    </row>
    <row r="426" spans="1:23" x14ac:dyDescent="0.2">
      <c r="A426" s="6"/>
      <c r="B426" s="6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6"/>
      <c r="Q426" s="6"/>
      <c r="R426" s="6"/>
      <c r="S426" s="6"/>
      <c r="T426" s="48"/>
      <c r="U426" s="6"/>
      <c r="V426" s="48"/>
      <c r="W426" s="48"/>
    </row>
    <row r="427" spans="1:23" x14ac:dyDescent="0.2">
      <c r="A427" s="6"/>
      <c r="B427" s="6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6"/>
      <c r="Q427" s="6"/>
      <c r="R427" s="6"/>
      <c r="S427" s="6"/>
      <c r="T427" s="48"/>
      <c r="U427" s="6"/>
      <c r="V427" s="48"/>
      <c r="W427" s="48"/>
    </row>
    <row r="428" spans="1:23" x14ac:dyDescent="0.2">
      <c r="A428" s="6"/>
      <c r="B428" s="6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6"/>
      <c r="Q428" s="6"/>
      <c r="R428" s="6"/>
      <c r="S428" s="6"/>
      <c r="T428" s="48"/>
      <c r="U428" s="6"/>
      <c r="V428" s="48"/>
      <c r="W428" s="48"/>
    </row>
    <row r="429" spans="1:23" x14ac:dyDescent="0.2">
      <c r="A429" s="6"/>
      <c r="B429" s="6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6"/>
      <c r="Q429" s="6"/>
      <c r="R429" s="6"/>
      <c r="S429" s="6"/>
      <c r="T429" s="48"/>
      <c r="U429" s="6"/>
      <c r="V429" s="48"/>
      <c r="W429" s="48"/>
    </row>
    <row r="430" spans="1:23" x14ac:dyDescent="0.2">
      <c r="A430" s="6"/>
      <c r="B430" s="6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6"/>
      <c r="Q430" s="6"/>
      <c r="R430" s="6"/>
      <c r="S430" s="6"/>
      <c r="T430" s="48"/>
      <c r="U430" s="6"/>
      <c r="V430" s="48"/>
      <c r="W430" s="48"/>
    </row>
    <row r="431" spans="1:23" x14ac:dyDescent="0.2">
      <c r="A431" s="6"/>
      <c r="B431" s="6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6"/>
      <c r="Q431" s="6"/>
      <c r="R431" s="6"/>
      <c r="S431" s="6"/>
      <c r="T431" s="48"/>
      <c r="U431" s="6"/>
      <c r="V431" s="48"/>
      <c r="W431" s="48"/>
    </row>
    <row r="432" spans="1:23" x14ac:dyDescent="0.2">
      <c r="A432" s="6"/>
      <c r="B432" s="6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6"/>
      <c r="Q432" s="6"/>
      <c r="R432" s="6"/>
      <c r="S432" s="6"/>
      <c r="T432" s="48"/>
      <c r="U432" s="6"/>
      <c r="V432" s="48"/>
      <c r="W432" s="48"/>
    </row>
    <row r="433" spans="1:23" x14ac:dyDescent="0.2">
      <c r="A433" s="6"/>
      <c r="B433" s="6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6"/>
      <c r="Q433" s="6"/>
      <c r="R433" s="6"/>
      <c r="S433" s="6"/>
      <c r="T433" s="48"/>
      <c r="U433" s="6"/>
      <c r="V433" s="48"/>
      <c r="W433" s="48"/>
    </row>
    <row r="434" spans="1:23" x14ac:dyDescent="0.2">
      <c r="A434" s="6"/>
      <c r="B434" s="6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6"/>
      <c r="Q434" s="6"/>
      <c r="R434" s="6"/>
      <c r="S434" s="6"/>
      <c r="T434" s="48"/>
      <c r="U434" s="6"/>
      <c r="V434" s="48"/>
      <c r="W434" s="48"/>
    </row>
    <row r="435" spans="1:23" x14ac:dyDescent="0.2">
      <c r="A435" s="6"/>
      <c r="B435" s="6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6"/>
      <c r="Q435" s="6"/>
      <c r="R435" s="6"/>
      <c r="S435" s="6"/>
      <c r="T435" s="48"/>
      <c r="U435" s="6"/>
      <c r="V435" s="48"/>
      <c r="W435" s="48"/>
    </row>
    <row r="436" spans="1:23" x14ac:dyDescent="0.2">
      <c r="A436" s="6"/>
      <c r="B436" s="6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6"/>
      <c r="Q436" s="6"/>
      <c r="R436" s="6"/>
      <c r="S436" s="6"/>
      <c r="T436" s="48"/>
      <c r="U436" s="6"/>
      <c r="V436" s="48"/>
      <c r="W436" s="48"/>
    </row>
    <row r="437" spans="1:23" x14ac:dyDescent="0.2">
      <c r="A437" s="6"/>
      <c r="B437" s="6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6"/>
      <c r="Q437" s="6"/>
      <c r="R437" s="6"/>
      <c r="S437" s="6"/>
      <c r="T437" s="48"/>
      <c r="U437" s="6"/>
      <c r="V437" s="48"/>
      <c r="W437" s="48"/>
    </row>
    <row r="438" spans="1:23" x14ac:dyDescent="0.2">
      <c r="A438" s="6"/>
      <c r="B438" s="6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6"/>
      <c r="Q438" s="6"/>
      <c r="R438" s="6"/>
      <c r="S438" s="6"/>
      <c r="T438" s="48"/>
      <c r="U438" s="6"/>
      <c r="V438" s="48"/>
      <c r="W438" s="48"/>
    </row>
    <row r="439" spans="1:23" x14ac:dyDescent="0.2">
      <c r="A439" s="6"/>
      <c r="B439" s="6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6"/>
      <c r="Q439" s="6"/>
      <c r="R439" s="6"/>
      <c r="S439" s="6"/>
      <c r="T439" s="48"/>
      <c r="U439" s="6"/>
      <c r="V439" s="48"/>
      <c r="W439" s="48"/>
    </row>
    <row r="440" spans="1:23" x14ac:dyDescent="0.2">
      <c r="A440" s="6"/>
      <c r="B440" s="6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6"/>
      <c r="Q440" s="6"/>
      <c r="R440" s="6"/>
      <c r="S440" s="6"/>
      <c r="T440" s="48"/>
      <c r="U440" s="6"/>
      <c r="V440" s="48"/>
      <c r="W440" s="48"/>
    </row>
    <row r="441" spans="1:23" x14ac:dyDescent="0.2">
      <c r="A441" s="6"/>
      <c r="B441" s="6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6"/>
      <c r="Q441" s="6"/>
      <c r="R441" s="6"/>
      <c r="S441" s="6"/>
      <c r="T441" s="48"/>
      <c r="U441" s="6"/>
      <c r="V441" s="48"/>
      <c r="W441" s="48"/>
    </row>
    <row r="442" spans="1:23" x14ac:dyDescent="0.2">
      <c r="A442" s="6"/>
      <c r="B442" s="6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6"/>
      <c r="Q442" s="6"/>
      <c r="R442" s="6"/>
      <c r="S442" s="6"/>
      <c r="T442" s="48"/>
      <c r="U442" s="6"/>
      <c r="V442" s="48"/>
      <c r="W442" s="48"/>
    </row>
    <row r="443" spans="1:23" x14ac:dyDescent="0.2">
      <c r="A443" s="6"/>
      <c r="B443" s="6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6"/>
      <c r="Q443" s="6"/>
      <c r="R443" s="6"/>
      <c r="S443" s="6"/>
      <c r="T443" s="48"/>
      <c r="U443" s="6"/>
      <c r="V443" s="48"/>
      <c r="W443" s="48"/>
    </row>
    <row r="444" spans="1:23" x14ac:dyDescent="0.2">
      <c r="A444" s="6"/>
      <c r="B444" s="6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6"/>
      <c r="Q444" s="6"/>
      <c r="R444" s="6"/>
      <c r="S444" s="6"/>
      <c r="T444" s="48"/>
      <c r="U444" s="6"/>
      <c r="V444" s="48"/>
      <c r="W444" s="48"/>
    </row>
    <row r="445" spans="1:23" x14ac:dyDescent="0.2">
      <c r="A445" s="6"/>
      <c r="B445" s="6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6"/>
      <c r="Q445" s="6"/>
      <c r="R445" s="6"/>
      <c r="S445" s="6"/>
      <c r="T445" s="48"/>
      <c r="U445" s="6"/>
      <c r="V445" s="48"/>
      <c r="W445" s="48"/>
    </row>
    <row r="446" spans="1:23" x14ac:dyDescent="0.2">
      <c r="A446" s="6"/>
      <c r="B446" s="6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6"/>
      <c r="Q446" s="6"/>
      <c r="R446" s="6"/>
      <c r="S446" s="6"/>
      <c r="T446" s="48"/>
      <c r="U446" s="6"/>
      <c r="V446" s="48"/>
      <c r="W446" s="48"/>
    </row>
    <row r="447" spans="1:23" x14ac:dyDescent="0.2">
      <c r="A447" s="6"/>
      <c r="B447" s="6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6"/>
      <c r="Q447" s="6"/>
      <c r="R447" s="6"/>
      <c r="S447" s="6"/>
      <c r="T447" s="48"/>
      <c r="U447" s="6"/>
      <c r="V447" s="48"/>
      <c r="W447" s="48"/>
    </row>
    <row r="448" spans="1:23" x14ac:dyDescent="0.2">
      <c r="A448" s="6"/>
      <c r="B448" s="6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6"/>
      <c r="Q448" s="6"/>
      <c r="R448" s="6"/>
      <c r="S448" s="6"/>
      <c r="T448" s="48"/>
      <c r="U448" s="6"/>
      <c r="V448" s="48"/>
      <c r="W448" s="48"/>
    </row>
    <row r="449" spans="1:23" x14ac:dyDescent="0.2">
      <c r="A449" s="6"/>
      <c r="B449" s="6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6"/>
      <c r="Q449" s="6"/>
      <c r="R449" s="6"/>
      <c r="S449" s="6"/>
      <c r="T449" s="48"/>
      <c r="U449" s="6"/>
      <c r="V449" s="48"/>
      <c r="W449" s="48"/>
    </row>
    <row r="450" spans="1:23" x14ac:dyDescent="0.2">
      <c r="A450" s="6"/>
      <c r="B450" s="6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6"/>
      <c r="Q450" s="6"/>
      <c r="R450" s="6"/>
      <c r="S450" s="6"/>
      <c r="T450" s="48"/>
      <c r="U450" s="6"/>
      <c r="V450" s="48"/>
      <c r="W450" s="48"/>
    </row>
    <row r="451" spans="1:23" x14ac:dyDescent="0.2">
      <c r="A451" s="6"/>
      <c r="B451" s="6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6"/>
      <c r="Q451" s="6"/>
      <c r="R451" s="6"/>
      <c r="S451" s="6"/>
      <c r="T451" s="48"/>
      <c r="U451" s="6"/>
      <c r="V451" s="48"/>
      <c r="W451" s="48"/>
    </row>
    <row r="452" spans="1:23" x14ac:dyDescent="0.2">
      <c r="A452" s="6"/>
      <c r="B452" s="6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6"/>
      <c r="Q452" s="6"/>
      <c r="R452" s="6"/>
      <c r="S452" s="6"/>
      <c r="T452" s="48"/>
      <c r="U452" s="6"/>
      <c r="V452" s="48"/>
      <c r="W452" s="48"/>
    </row>
    <row r="453" spans="1:23" x14ac:dyDescent="0.2">
      <c r="A453" s="6"/>
      <c r="B453" s="6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6"/>
      <c r="Q453" s="6"/>
      <c r="R453" s="6"/>
      <c r="S453" s="6"/>
      <c r="T453" s="48"/>
      <c r="U453" s="6"/>
      <c r="V453" s="48"/>
      <c r="W453" s="48"/>
    </row>
    <row r="454" spans="1:23" x14ac:dyDescent="0.2">
      <c r="A454" s="6"/>
      <c r="B454" s="6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6"/>
      <c r="Q454" s="6"/>
      <c r="R454" s="6"/>
      <c r="S454" s="6"/>
      <c r="T454" s="48"/>
      <c r="U454" s="6"/>
      <c r="V454" s="48"/>
      <c r="W454" s="48"/>
    </row>
    <row r="455" spans="1:23" x14ac:dyDescent="0.2">
      <c r="A455" s="6"/>
      <c r="B455" s="6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6"/>
      <c r="Q455" s="6"/>
      <c r="R455" s="6"/>
      <c r="S455" s="6"/>
      <c r="T455" s="48"/>
      <c r="U455" s="6"/>
      <c r="V455" s="48"/>
      <c r="W455" s="48"/>
    </row>
    <row r="456" spans="1:23" x14ac:dyDescent="0.2">
      <c r="A456" s="6"/>
      <c r="B456" s="6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6"/>
      <c r="Q456" s="6"/>
      <c r="R456" s="6"/>
      <c r="S456" s="6"/>
      <c r="T456" s="48"/>
      <c r="U456" s="6"/>
      <c r="V456" s="48"/>
      <c r="W456" s="48"/>
    </row>
    <row r="457" spans="1:23" x14ac:dyDescent="0.2">
      <c r="A457" s="6"/>
      <c r="B457" s="6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6"/>
      <c r="Q457" s="6"/>
      <c r="R457" s="6"/>
      <c r="S457" s="6"/>
      <c r="T457" s="48"/>
      <c r="U457" s="6"/>
      <c r="V457" s="48"/>
      <c r="W457" s="48"/>
    </row>
    <row r="458" spans="1:23" x14ac:dyDescent="0.2">
      <c r="A458" s="6"/>
      <c r="B458" s="6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6"/>
      <c r="Q458" s="6"/>
      <c r="R458" s="6"/>
      <c r="S458" s="6"/>
      <c r="T458" s="48"/>
      <c r="U458" s="6"/>
      <c r="V458" s="48"/>
      <c r="W458" s="48"/>
    </row>
    <row r="459" spans="1:23" x14ac:dyDescent="0.2">
      <c r="A459" s="6"/>
      <c r="B459" s="6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6"/>
      <c r="Q459" s="6"/>
      <c r="R459" s="6"/>
      <c r="S459" s="6"/>
      <c r="T459" s="48"/>
      <c r="U459" s="6"/>
      <c r="V459" s="48"/>
      <c r="W459" s="48"/>
    </row>
    <row r="460" spans="1:23" x14ac:dyDescent="0.2">
      <c r="A460" s="6"/>
      <c r="B460" s="6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6"/>
      <c r="Q460" s="6"/>
      <c r="R460" s="6"/>
      <c r="S460" s="6"/>
      <c r="T460" s="48"/>
      <c r="U460" s="6"/>
      <c r="V460" s="48"/>
      <c r="W460" s="48"/>
    </row>
    <row r="461" spans="1:23" x14ac:dyDescent="0.2">
      <c r="A461" s="6"/>
      <c r="B461" s="6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6"/>
      <c r="Q461" s="6"/>
      <c r="R461" s="6"/>
      <c r="S461" s="6"/>
      <c r="T461" s="48"/>
      <c r="U461" s="6"/>
      <c r="V461" s="48"/>
      <c r="W461" s="48"/>
    </row>
    <row r="462" spans="1:23" x14ac:dyDescent="0.2">
      <c r="A462" s="6"/>
      <c r="B462" s="6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6"/>
      <c r="Q462" s="6"/>
      <c r="R462" s="6"/>
      <c r="S462" s="6"/>
      <c r="T462" s="48"/>
      <c r="U462" s="6"/>
      <c r="V462" s="48"/>
      <c r="W462" s="48"/>
    </row>
    <row r="463" spans="1:23" x14ac:dyDescent="0.2">
      <c r="A463" s="6"/>
      <c r="B463" s="6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6"/>
      <c r="Q463" s="6"/>
      <c r="R463" s="6"/>
      <c r="S463" s="6"/>
      <c r="T463" s="48"/>
      <c r="U463" s="6"/>
      <c r="V463" s="48"/>
      <c r="W463" s="48"/>
    </row>
    <row r="464" spans="1:23" x14ac:dyDescent="0.2">
      <c r="A464" s="6"/>
      <c r="B464" s="6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6"/>
      <c r="Q464" s="6"/>
      <c r="R464" s="6"/>
      <c r="S464" s="6"/>
      <c r="T464" s="48"/>
      <c r="U464" s="6"/>
      <c r="V464" s="48"/>
      <c r="W464" s="48"/>
    </row>
    <row r="465" spans="1:23" x14ac:dyDescent="0.2">
      <c r="A465" s="6"/>
      <c r="B465" s="6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6"/>
      <c r="Q465" s="6"/>
      <c r="R465" s="6"/>
      <c r="S465" s="6"/>
      <c r="T465" s="48"/>
      <c r="U465" s="6"/>
      <c r="V465" s="48"/>
      <c r="W465" s="48"/>
    </row>
    <row r="466" spans="1:23" x14ac:dyDescent="0.2">
      <c r="A466" s="6"/>
      <c r="B466" s="6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6"/>
      <c r="Q466" s="6"/>
      <c r="R466" s="6"/>
      <c r="S466" s="6"/>
      <c r="T466" s="48"/>
      <c r="U466" s="6"/>
      <c r="V466" s="48"/>
      <c r="W466" s="48"/>
    </row>
    <row r="467" spans="1:23" x14ac:dyDescent="0.2">
      <c r="A467" s="6"/>
      <c r="B467" s="6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6"/>
      <c r="Q467" s="6"/>
      <c r="R467" s="6"/>
      <c r="S467" s="6"/>
      <c r="T467" s="48"/>
      <c r="U467" s="6"/>
      <c r="V467" s="48"/>
      <c r="W467" s="48"/>
    </row>
    <row r="468" spans="1:23" x14ac:dyDescent="0.2">
      <c r="A468" s="6"/>
      <c r="B468" s="6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6"/>
      <c r="Q468" s="6"/>
      <c r="R468" s="6"/>
      <c r="S468" s="6"/>
      <c r="T468" s="48"/>
      <c r="U468" s="6"/>
      <c r="V468" s="48"/>
      <c r="W468" s="48"/>
    </row>
    <row r="469" spans="1:23" x14ac:dyDescent="0.2">
      <c r="A469" s="6"/>
      <c r="B469" s="6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6"/>
      <c r="Q469" s="6"/>
      <c r="R469" s="6"/>
      <c r="S469" s="6"/>
      <c r="T469" s="48"/>
      <c r="U469" s="6"/>
      <c r="V469" s="48"/>
      <c r="W469" s="48"/>
    </row>
    <row r="470" spans="1:23" x14ac:dyDescent="0.2">
      <c r="A470" s="6"/>
      <c r="B470" s="6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6"/>
      <c r="Q470" s="6"/>
      <c r="R470" s="6"/>
      <c r="S470" s="6"/>
      <c r="T470" s="48"/>
      <c r="U470" s="6"/>
      <c r="V470" s="48"/>
      <c r="W470" s="48"/>
    </row>
    <row r="471" spans="1:23" x14ac:dyDescent="0.2">
      <c r="A471" s="6"/>
      <c r="B471" s="6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6"/>
      <c r="Q471" s="6"/>
      <c r="R471" s="6"/>
      <c r="S471" s="6"/>
      <c r="T471" s="48"/>
      <c r="U471" s="6"/>
      <c r="V471" s="48"/>
      <c r="W471" s="48"/>
    </row>
    <row r="472" spans="1:23" x14ac:dyDescent="0.2">
      <c r="A472" s="6"/>
      <c r="B472" s="6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6"/>
      <c r="Q472" s="6"/>
      <c r="R472" s="6"/>
      <c r="S472" s="6"/>
      <c r="T472" s="48"/>
      <c r="U472" s="6"/>
      <c r="V472" s="48"/>
      <c r="W472" s="48"/>
    </row>
    <row r="473" spans="1:23" x14ac:dyDescent="0.2">
      <c r="A473" s="6"/>
      <c r="B473" s="6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6"/>
      <c r="Q473" s="6"/>
      <c r="R473" s="6"/>
      <c r="S473" s="6"/>
      <c r="T473" s="48"/>
      <c r="U473" s="6"/>
      <c r="V473" s="48"/>
      <c r="W473" s="48"/>
    </row>
    <row r="474" spans="1:23" x14ac:dyDescent="0.2">
      <c r="A474" s="6"/>
      <c r="B474" s="6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6"/>
      <c r="Q474" s="6"/>
      <c r="R474" s="6"/>
      <c r="S474" s="6"/>
      <c r="T474" s="48"/>
      <c r="U474" s="6"/>
      <c r="V474" s="48"/>
      <c r="W474" s="48"/>
    </row>
    <row r="475" spans="1:23" x14ac:dyDescent="0.2">
      <c r="A475" s="6"/>
      <c r="B475" s="6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6"/>
      <c r="Q475" s="6"/>
      <c r="R475" s="6"/>
      <c r="S475" s="6"/>
      <c r="T475" s="48"/>
      <c r="U475" s="6"/>
      <c r="V475" s="48"/>
      <c r="W475" s="48"/>
    </row>
    <row r="476" spans="1:23" x14ac:dyDescent="0.2">
      <c r="A476" s="6"/>
      <c r="B476" s="6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6"/>
      <c r="Q476" s="6"/>
      <c r="R476" s="6"/>
      <c r="S476" s="6"/>
      <c r="T476" s="48"/>
      <c r="U476" s="6"/>
      <c r="V476" s="48"/>
      <c r="W476" s="48"/>
    </row>
    <row r="477" spans="1:23" x14ac:dyDescent="0.2">
      <c r="A477" s="6"/>
      <c r="B477" s="6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6"/>
      <c r="Q477" s="6"/>
      <c r="R477" s="6"/>
      <c r="S477" s="6"/>
      <c r="T477" s="48"/>
      <c r="U477" s="6"/>
      <c r="V477" s="48"/>
      <c r="W477" s="48"/>
    </row>
    <row r="478" spans="1:23" x14ac:dyDescent="0.2">
      <c r="A478" s="6"/>
      <c r="B478" s="6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6"/>
      <c r="Q478" s="6"/>
      <c r="R478" s="6"/>
      <c r="S478" s="6"/>
      <c r="T478" s="48"/>
      <c r="U478" s="6"/>
      <c r="V478" s="48"/>
      <c r="W478" s="48"/>
    </row>
    <row r="479" spans="1:23" x14ac:dyDescent="0.2">
      <c r="A479" s="6"/>
      <c r="B479" s="6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6"/>
      <c r="Q479" s="6"/>
      <c r="R479" s="6"/>
      <c r="S479" s="6"/>
      <c r="T479" s="48"/>
      <c r="U479" s="6"/>
      <c r="V479" s="48"/>
      <c r="W479" s="48"/>
    </row>
    <row r="480" spans="1:23" x14ac:dyDescent="0.2">
      <c r="A480" s="6"/>
      <c r="B480" s="6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6"/>
      <c r="Q480" s="6"/>
      <c r="R480" s="6"/>
      <c r="S480" s="6"/>
      <c r="T480" s="48"/>
      <c r="U480" s="6"/>
      <c r="V480" s="48"/>
      <c r="W480" s="48"/>
    </row>
    <row r="481" spans="1:23" x14ac:dyDescent="0.2">
      <c r="A481" s="6"/>
      <c r="B481" s="6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6"/>
      <c r="Q481" s="6"/>
      <c r="R481" s="6"/>
      <c r="S481" s="6"/>
      <c r="T481" s="48"/>
      <c r="U481" s="6"/>
      <c r="V481" s="48"/>
      <c r="W481" s="48"/>
    </row>
    <row r="482" spans="1:23" x14ac:dyDescent="0.2">
      <c r="A482" s="6"/>
      <c r="B482" s="6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6"/>
      <c r="Q482" s="6"/>
      <c r="R482" s="6"/>
      <c r="S482" s="6"/>
      <c r="T482" s="48"/>
      <c r="U482" s="6"/>
      <c r="V482" s="48"/>
      <c r="W482" s="48"/>
    </row>
    <row r="483" spans="1:23" x14ac:dyDescent="0.2">
      <c r="A483" s="6"/>
      <c r="B483" s="6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6"/>
      <c r="Q483" s="6"/>
      <c r="R483" s="6"/>
      <c r="S483" s="6"/>
      <c r="T483" s="48"/>
      <c r="U483" s="6"/>
      <c r="V483" s="48"/>
      <c r="W483" s="48"/>
    </row>
    <row r="484" spans="1:23" x14ac:dyDescent="0.2">
      <c r="A484" s="6"/>
      <c r="B484" s="6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6"/>
      <c r="Q484" s="6"/>
      <c r="R484" s="6"/>
      <c r="S484" s="6"/>
      <c r="T484" s="48"/>
      <c r="U484" s="6"/>
      <c r="V484" s="48"/>
      <c r="W484" s="48"/>
    </row>
    <row r="485" spans="1:23" x14ac:dyDescent="0.2">
      <c r="A485" s="6"/>
      <c r="B485" s="6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6"/>
      <c r="Q485" s="6"/>
      <c r="R485" s="6"/>
      <c r="S485" s="6"/>
      <c r="T485" s="48"/>
      <c r="U485" s="6"/>
      <c r="V485" s="48"/>
      <c r="W485" s="48"/>
    </row>
    <row r="486" spans="1:23" x14ac:dyDescent="0.2">
      <c r="A486" s="6"/>
      <c r="B486" s="6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6"/>
      <c r="Q486" s="6"/>
      <c r="R486" s="6"/>
      <c r="S486" s="6"/>
      <c r="T486" s="48"/>
      <c r="U486" s="6"/>
      <c r="V486" s="48"/>
      <c r="W486" s="48"/>
    </row>
    <row r="487" spans="1:23" x14ac:dyDescent="0.2">
      <c r="A487" s="6"/>
      <c r="B487" s="6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6"/>
      <c r="Q487" s="6"/>
      <c r="R487" s="6"/>
      <c r="S487" s="6"/>
      <c r="T487" s="48"/>
      <c r="U487" s="6"/>
      <c r="V487" s="48"/>
      <c r="W487" s="48"/>
    </row>
    <row r="488" spans="1:23" x14ac:dyDescent="0.2">
      <c r="A488" s="6"/>
      <c r="B488" s="6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6"/>
      <c r="Q488" s="6"/>
      <c r="R488" s="6"/>
      <c r="S488" s="6"/>
      <c r="T488" s="48"/>
      <c r="U488" s="6"/>
      <c r="V488" s="48"/>
      <c r="W488" s="48"/>
    </row>
    <row r="489" spans="1:23" x14ac:dyDescent="0.2">
      <c r="A489" s="6"/>
      <c r="B489" s="6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6"/>
      <c r="Q489" s="6"/>
      <c r="R489" s="6"/>
      <c r="S489" s="6"/>
      <c r="T489" s="48"/>
      <c r="U489" s="6"/>
      <c r="V489" s="48"/>
      <c r="W489" s="48"/>
    </row>
    <row r="490" spans="1:23" x14ac:dyDescent="0.2">
      <c r="A490" s="6"/>
      <c r="B490" s="6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6"/>
      <c r="Q490" s="6"/>
      <c r="R490" s="6"/>
      <c r="S490" s="6"/>
      <c r="T490" s="48"/>
      <c r="U490" s="6"/>
      <c r="V490" s="48"/>
      <c r="W490" s="48"/>
    </row>
    <row r="491" spans="1:23" x14ac:dyDescent="0.2">
      <c r="A491" s="6"/>
      <c r="B491" s="6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6"/>
      <c r="Q491" s="6"/>
      <c r="R491" s="6"/>
      <c r="S491" s="6"/>
      <c r="T491" s="48"/>
      <c r="U491" s="6"/>
      <c r="V491" s="48"/>
      <c r="W491" s="48"/>
    </row>
    <row r="492" spans="1:23" x14ac:dyDescent="0.2">
      <c r="A492" s="6"/>
      <c r="B492" s="6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6"/>
      <c r="Q492" s="6"/>
      <c r="R492" s="6"/>
      <c r="S492" s="6"/>
      <c r="T492" s="48"/>
      <c r="U492" s="6"/>
      <c r="V492" s="48"/>
      <c r="W492" s="48"/>
    </row>
    <row r="493" spans="1:23" x14ac:dyDescent="0.2">
      <c r="A493" s="6"/>
      <c r="B493" s="6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6"/>
      <c r="Q493" s="6"/>
      <c r="R493" s="6"/>
      <c r="S493" s="6"/>
      <c r="T493" s="48"/>
      <c r="U493" s="6"/>
      <c r="V493" s="48"/>
      <c r="W493" s="48"/>
    </row>
    <row r="494" spans="1:23" x14ac:dyDescent="0.2">
      <c r="A494" s="6"/>
      <c r="B494" s="6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6"/>
      <c r="Q494" s="6"/>
      <c r="R494" s="6"/>
      <c r="S494" s="6"/>
      <c r="T494" s="48"/>
      <c r="U494" s="6"/>
      <c r="V494" s="48"/>
      <c r="W494" s="48"/>
    </row>
    <row r="495" spans="1:23" x14ac:dyDescent="0.2">
      <c r="A495" s="6"/>
      <c r="B495" s="6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6"/>
      <c r="Q495" s="6"/>
      <c r="R495" s="6"/>
      <c r="S495" s="6"/>
      <c r="T495" s="48"/>
      <c r="U495" s="6"/>
      <c r="V495" s="48"/>
      <c r="W495" s="48"/>
    </row>
    <row r="496" spans="1:23" x14ac:dyDescent="0.2">
      <c r="A496" s="6"/>
      <c r="B496" s="6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6"/>
      <c r="Q496" s="6"/>
      <c r="R496" s="6"/>
      <c r="S496" s="6"/>
      <c r="T496" s="48"/>
      <c r="U496" s="6"/>
      <c r="V496" s="48"/>
      <c r="W496" s="48"/>
    </row>
    <row r="497" spans="1:23" x14ac:dyDescent="0.2">
      <c r="A497" s="6"/>
      <c r="B497" s="6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6"/>
      <c r="Q497" s="6"/>
      <c r="R497" s="6"/>
      <c r="S497" s="6"/>
      <c r="T497" s="48"/>
      <c r="U497" s="6"/>
      <c r="V497" s="48"/>
      <c r="W497" s="48"/>
    </row>
    <row r="498" spans="1:23" x14ac:dyDescent="0.2">
      <c r="A498" s="6"/>
      <c r="B498" s="6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6"/>
      <c r="Q498" s="6"/>
      <c r="R498" s="6"/>
      <c r="S498" s="6"/>
      <c r="T498" s="48"/>
      <c r="U498" s="6"/>
      <c r="V498" s="48"/>
      <c r="W498" s="48"/>
    </row>
    <row r="499" spans="1:23" x14ac:dyDescent="0.2">
      <c r="A499" s="6"/>
      <c r="B499" s="6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6"/>
      <c r="Q499" s="6"/>
      <c r="R499" s="6"/>
      <c r="S499" s="6"/>
      <c r="T499" s="48"/>
      <c r="U499" s="6"/>
      <c r="V499" s="48"/>
      <c r="W499" s="48"/>
    </row>
    <row r="500" spans="1:23" x14ac:dyDescent="0.2">
      <c r="A500" s="6"/>
      <c r="B500" s="6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6"/>
      <c r="Q500" s="6"/>
      <c r="R500" s="6"/>
      <c r="S500" s="6"/>
      <c r="T500" s="48"/>
      <c r="U500" s="6"/>
      <c r="V500" s="48"/>
      <c r="W500" s="48"/>
    </row>
    <row r="501" spans="1:23" x14ac:dyDescent="0.2">
      <c r="A501" s="6"/>
      <c r="B501" s="6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6"/>
      <c r="Q501" s="6"/>
      <c r="R501" s="6"/>
      <c r="S501" s="6"/>
      <c r="T501" s="48"/>
      <c r="U501" s="6"/>
      <c r="V501" s="48"/>
      <c r="W501" s="48"/>
    </row>
    <row r="502" spans="1:23" x14ac:dyDescent="0.2">
      <c r="A502" s="6"/>
      <c r="B502" s="6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6"/>
      <c r="Q502" s="6"/>
      <c r="R502" s="6"/>
      <c r="S502" s="6"/>
      <c r="T502" s="48"/>
      <c r="U502" s="6"/>
      <c r="V502" s="48"/>
      <c r="W502" s="48"/>
    </row>
    <row r="503" spans="1:23" x14ac:dyDescent="0.2">
      <c r="A503" s="6"/>
      <c r="B503" s="6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6"/>
      <c r="Q503" s="6"/>
      <c r="R503" s="6"/>
      <c r="S503" s="6"/>
      <c r="T503" s="48"/>
      <c r="U503" s="6"/>
      <c r="V503" s="48"/>
      <c r="W503" s="48"/>
    </row>
    <row r="504" spans="1:23" x14ac:dyDescent="0.2">
      <c r="A504" s="6"/>
      <c r="B504" s="6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6"/>
      <c r="Q504" s="6"/>
      <c r="R504" s="6"/>
      <c r="S504" s="6"/>
      <c r="T504" s="48"/>
      <c r="U504" s="6"/>
      <c r="V504" s="48"/>
      <c r="W504" s="48"/>
    </row>
    <row r="505" spans="1:23" x14ac:dyDescent="0.2">
      <c r="A505" s="6"/>
      <c r="B505" s="6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6"/>
      <c r="Q505" s="6"/>
      <c r="R505" s="6"/>
      <c r="S505" s="6"/>
      <c r="T505" s="48"/>
      <c r="U505" s="6"/>
      <c r="V505" s="48"/>
      <c r="W505" s="48"/>
    </row>
    <row r="506" spans="1:23" x14ac:dyDescent="0.2">
      <c r="A506" s="6"/>
      <c r="B506" s="6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6"/>
      <c r="Q506" s="6"/>
      <c r="R506" s="6"/>
      <c r="S506" s="6"/>
      <c r="T506" s="48"/>
      <c r="U506" s="6"/>
      <c r="V506" s="48"/>
      <c r="W506" s="48"/>
    </row>
    <row r="507" spans="1:23" x14ac:dyDescent="0.2">
      <c r="A507" s="6"/>
      <c r="B507" s="6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6"/>
      <c r="Q507" s="6"/>
      <c r="R507" s="6"/>
      <c r="S507" s="6"/>
      <c r="T507" s="48"/>
      <c r="U507" s="6"/>
      <c r="V507" s="48"/>
      <c r="W507" s="48"/>
    </row>
    <row r="508" spans="1:23" x14ac:dyDescent="0.2">
      <c r="A508" s="6"/>
      <c r="B508" s="6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6"/>
      <c r="Q508" s="6"/>
      <c r="R508" s="6"/>
      <c r="S508" s="6"/>
      <c r="T508" s="48"/>
      <c r="U508" s="6"/>
      <c r="V508" s="48"/>
      <c r="W508" s="48"/>
    </row>
    <row r="509" spans="1:23" x14ac:dyDescent="0.2">
      <c r="A509" s="6"/>
      <c r="B509" s="6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6"/>
      <c r="Q509" s="6"/>
      <c r="R509" s="6"/>
      <c r="S509" s="6"/>
      <c r="T509" s="48"/>
      <c r="U509" s="6"/>
      <c r="V509" s="48"/>
      <c r="W509" s="48"/>
    </row>
    <row r="510" spans="1:23" x14ac:dyDescent="0.2">
      <c r="A510" s="6"/>
      <c r="B510" s="6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6"/>
      <c r="Q510" s="6"/>
      <c r="R510" s="6"/>
      <c r="S510" s="6"/>
      <c r="T510" s="48"/>
      <c r="U510" s="6"/>
      <c r="V510" s="48"/>
      <c r="W510" s="48"/>
    </row>
    <row r="511" spans="1:23" x14ac:dyDescent="0.2">
      <c r="A511" s="6"/>
      <c r="B511" s="6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6"/>
      <c r="Q511" s="6"/>
      <c r="R511" s="6"/>
      <c r="S511" s="6"/>
      <c r="T511" s="48"/>
      <c r="U511" s="6"/>
      <c r="V511" s="48"/>
      <c r="W511" s="48"/>
    </row>
    <row r="512" spans="1:23" x14ac:dyDescent="0.2">
      <c r="A512" s="6"/>
      <c r="B512" s="6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6"/>
      <c r="Q512" s="6"/>
      <c r="R512" s="6"/>
      <c r="S512" s="6"/>
      <c r="T512" s="48"/>
      <c r="U512" s="6"/>
      <c r="V512" s="48"/>
      <c r="W512" s="48"/>
    </row>
    <row r="513" spans="1:23" x14ac:dyDescent="0.2">
      <c r="A513" s="6"/>
      <c r="B513" s="6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6"/>
      <c r="Q513" s="6"/>
      <c r="R513" s="6"/>
      <c r="S513" s="6"/>
      <c r="T513" s="48"/>
      <c r="U513" s="6"/>
      <c r="V513" s="48"/>
      <c r="W513" s="48"/>
    </row>
    <row r="514" spans="1:23" x14ac:dyDescent="0.2">
      <c r="A514" s="6"/>
      <c r="B514" s="6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6"/>
      <c r="Q514" s="6"/>
      <c r="R514" s="6"/>
      <c r="S514" s="6"/>
      <c r="T514" s="48"/>
      <c r="U514" s="6"/>
      <c r="V514" s="48"/>
      <c r="W514" s="48"/>
    </row>
    <row r="515" spans="1:23" x14ac:dyDescent="0.2">
      <c r="A515" s="6"/>
      <c r="B515" s="6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6"/>
      <c r="Q515" s="6"/>
      <c r="R515" s="6"/>
      <c r="S515" s="6"/>
      <c r="T515" s="48"/>
      <c r="U515" s="6"/>
      <c r="V515" s="48"/>
      <c r="W515" s="48"/>
    </row>
    <row r="516" spans="1:23" x14ac:dyDescent="0.2">
      <c r="A516" s="6"/>
      <c r="B516" s="6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6"/>
      <c r="Q516" s="6"/>
      <c r="R516" s="6"/>
      <c r="S516" s="6"/>
      <c r="T516" s="48"/>
      <c r="U516" s="6"/>
      <c r="V516" s="48"/>
      <c r="W516" s="48"/>
    </row>
    <row r="517" spans="1:23" x14ac:dyDescent="0.2">
      <c r="A517" s="6"/>
      <c r="B517" s="6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6"/>
      <c r="Q517" s="6"/>
      <c r="R517" s="6"/>
      <c r="S517" s="6"/>
      <c r="T517" s="48"/>
      <c r="U517" s="6"/>
      <c r="V517" s="48"/>
      <c r="W517" s="48"/>
    </row>
    <row r="518" spans="1:23" x14ac:dyDescent="0.2">
      <c r="A518" s="6"/>
      <c r="B518" s="6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6"/>
      <c r="Q518" s="6"/>
      <c r="R518" s="6"/>
      <c r="S518" s="6"/>
      <c r="T518" s="48"/>
      <c r="U518" s="6"/>
      <c r="V518" s="48"/>
      <c r="W518" s="48"/>
    </row>
    <row r="519" spans="1:23" x14ac:dyDescent="0.2">
      <c r="A519" s="6"/>
      <c r="B519" s="6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6"/>
      <c r="Q519" s="6"/>
      <c r="R519" s="6"/>
      <c r="S519" s="6"/>
      <c r="T519" s="48"/>
      <c r="U519" s="6"/>
      <c r="V519" s="48"/>
      <c r="W519" s="48"/>
    </row>
    <row r="520" spans="1:23" x14ac:dyDescent="0.2">
      <c r="A520" s="6"/>
      <c r="B520" s="6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6"/>
      <c r="Q520" s="6"/>
      <c r="R520" s="6"/>
      <c r="S520" s="6"/>
      <c r="T520" s="48"/>
      <c r="U520" s="6"/>
      <c r="V520" s="48"/>
      <c r="W520" s="48"/>
    </row>
    <row r="521" spans="1:23" x14ac:dyDescent="0.2">
      <c r="A521" s="6"/>
      <c r="B521" s="6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6"/>
      <c r="Q521" s="6"/>
      <c r="R521" s="6"/>
      <c r="S521" s="6"/>
      <c r="T521" s="48"/>
      <c r="U521" s="6"/>
      <c r="V521" s="48"/>
      <c r="W521" s="48"/>
    </row>
    <row r="522" spans="1:23" x14ac:dyDescent="0.2">
      <c r="A522" s="6"/>
      <c r="B522" s="6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6"/>
      <c r="Q522" s="6"/>
      <c r="R522" s="6"/>
      <c r="S522" s="6"/>
      <c r="T522" s="48"/>
      <c r="U522" s="6"/>
      <c r="V522" s="48"/>
      <c r="W522" s="48"/>
    </row>
    <row r="523" spans="1:23" x14ac:dyDescent="0.2">
      <c r="A523" s="6"/>
      <c r="B523" s="6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6"/>
      <c r="Q523" s="6"/>
      <c r="R523" s="6"/>
      <c r="S523" s="6"/>
      <c r="T523" s="48"/>
      <c r="U523" s="6"/>
      <c r="V523" s="48"/>
      <c r="W523" s="48"/>
    </row>
    <row r="524" spans="1:23" x14ac:dyDescent="0.2">
      <c r="A524" s="6"/>
      <c r="B524" s="6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6"/>
      <c r="Q524" s="6"/>
      <c r="R524" s="6"/>
      <c r="S524" s="6"/>
      <c r="T524" s="48"/>
      <c r="U524" s="6"/>
      <c r="V524" s="48"/>
      <c r="W524" s="48"/>
    </row>
    <row r="525" spans="1:23" x14ac:dyDescent="0.2">
      <c r="A525" s="6"/>
      <c r="B525" s="6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6"/>
      <c r="Q525" s="6"/>
      <c r="R525" s="6"/>
      <c r="S525" s="6"/>
      <c r="T525" s="48"/>
      <c r="U525" s="6"/>
      <c r="V525" s="48"/>
      <c r="W525" s="48"/>
    </row>
    <row r="526" spans="1:23" x14ac:dyDescent="0.2">
      <c r="A526" s="6"/>
      <c r="B526" s="6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6"/>
      <c r="Q526" s="6"/>
      <c r="R526" s="6"/>
      <c r="S526" s="6"/>
      <c r="T526" s="48"/>
      <c r="U526" s="6"/>
      <c r="V526" s="48"/>
      <c r="W526" s="48"/>
    </row>
    <row r="527" spans="1:23" x14ac:dyDescent="0.2">
      <c r="A527" s="6"/>
      <c r="B527" s="6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6"/>
      <c r="Q527" s="6"/>
      <c r="R527" s="6"/>
      <c r="S527" s="6"/>
      <c r="T527" s="48"/>
      <c r="U527" s="6"/>
      <c r="V527" s="48"/>
      <c r="W527" s="48"/>
    </row>
    <row r="528" spans="1:23" x14ac:dyDescent="0.2">
      <c r="A528" s="6"/>
      <c r="B528" s="6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6"/>
      <c r="Q528" s="6"/>
      <c r="R528" s="6"/>
      <c r="S528" s="6"/>
      <c r="T528" s="48"/>
      <c r="U528" s="6"/>
      <c r="V528" s="48"/>
      <c r="W528" s="48"/>
    </row>
    <row r="529" spans="1:23" x14ac:dyDescent="0.2">
      <c r="A529" s="6"/>
      <c r="B529" s="6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6"/>
      <c r="Q529" s="6"/>
      <c r="R529" s="6"/>
      <c r="S529" s="6"/>
      <c r="T529" s="48"/>
      <c r="U529" s="6"/>
      <c r="V529" s="48"/>
      <c r="W529" s="48"/>
    </row>
    <row r="530" spans="1:23" x14ac:dyDescent="0.2">
      <c r="A530" s="6"/>
      <c r="B530" s="6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6"/>
      <c r="Q530" s="6"/>
      <c r="R530" s="6"/>
      <c r="S530" s="6"/>
      <c r="T530" s="48"/>
      <c r="U530" s="6"/>
      <c r="V530" s="48"/>
      <c r="W530" s="48"/>
    </row>
    <row r="531" spans="1:23" x14ac:dyDescent="0.2">
      <c r="A531" s="6"/>
      <c r="B531" s="6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6"/>
      <c r="Q531" s="6"/>
      <c r="R531" s="6"/>
      <c r="S531" s="6"/>
      <c r="T531" s="48"/>
      <c r="U531" s="6"/>
      <c r="V531" s="48"/>
      <c r="W531" s="48"/>
    </row>
    <row r="532" spans="1:23" x14ac:dyDescent="0.2">
      <c r="A532" s="6"/>
      <c r="B532" s="6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6"/>
      <c r="Q532" s="6"/>
      <c r="R532" s="6"/>
      <c r="S532" s="6"/>
      <c r="T532" s="48"/>
      <c r="U532" s="6"/>
      <c r="V532" s="48"/>
      <c r="W532" s="48"/>
    </row>
    <row r="533" spans="1:23" x14ac:dyDescent="0.2">
      <c r="A533" s="6"/>
      <c r="B533" s="6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6"/>
      <c r="Q533" s="6"/>
      <c r="R533" s="6"/>
      <c r="S533" s="6"/>
      <c r="T533" s="48"/>
      <c r="U533" s="6"/>
      <c r="V533" s="48"/>
      <c r="W533" s="48"/>
    </row>
    <row r="534" spans="1:23" x14ac:dyDescent="0.2">
      <c r="A534" s="6"/>
      <c r="B534" s="6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6"/>
      <c r="Q534" s="6"/>
      <c r="R534" s="6"/>
      <c r="S534" s="6"/>
      <c r="T534" s="48"/>
      <c r="U534" s="6"/>
      <c r="V534" s="48"/>
      <c r="W534" s="48"/>
    </row>
    <row r="535" spans="1:23" x14ac:dyDescent="0.2">
      <c r="A535" s="6"/>
      <c r="B535" s="6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6"/>
      <c r="Q535" s="6"/>
      <c r="R535" s="6"/>
      <c r="S535" s="6"/>
      <c r="T535" s="48"/>
      <c r="U535" s="6"/>
      <c r="V535" s="48"/>
      <c r="W535" s="48"/>
    </row>
    <row r="536" spans="1:23" x14ac:dyDescent="0.2">
      <c r="A536" s="6"/>
      <c r="B536" s="6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6"/>
      <c r="Q536" s="6"/>
      <c r="R536" s="6"/>
      <c r="S536" s="6"/>
      <c r="T536" s="48"/>
      <c r="U536" s="6"/>
      <c r="V536" s="48"/>
      <c r="W536" s="48"/>
    </row>
    <row r="537" spans="1:23" x14ac:dyDescent="0.2">
      <c r="A537" s="6"/>
      <c r="B537" s="6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6"/>
      <c r="Q537" s="6"/>
      <c r="R537" s="6"/>
      <c r="S537" s="6"/>
      <c r="T537" s="48"/>
      <c r="U537" s="6"/>
      <c r="V537" s="48"/>
      <c r="W537" s="48"/>
    </row>
    <row r="538" spans="1:23" x14ac:dyDescent="0.2">
      <c r="A538" s="6"/>
      <c r="B538" s="6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6"/>
      <c r="Q538" s="6"/>
      <c r="R538" s="6"/>
      <c r="S538" s="6"/>
      <c r="T538" s="48"/>
      <c r="U538" s="6"/>
      <c r="V538" s="48"/>
      <c r="W538" s="48"/>
    </row>
    <row r="539" spans="1:23" x14ac:dyDescent="0.2">
      <c r="A539" s="6"/>
      <c r="B539" s="6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6"/>
      <c r="Q539" s="6"/>
      <c r="R539" s="6"/>
      <c r="S539" s="6"/>
      <c r="T539" s="48"/>
      <c r="U539" s="6"/>
      <c r="V539" s="48"/>
      <c r="W539" s="48"/>
    </row>
    <row r="540" spans="1:23" x14ac:dyDescent="0.2">
      <c r="A540" s="6"/>
      <c r="B540" s="6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6"/>
      <c r="Q540" s="6"/>
      <c r="R540" s="6"/>
      <c r="S540" s="6"/>
      <c r="T540" s="48"/>
      <c r="U540" s="6"/>
      <c r="V540" s="48"/>
      <c r="W540" s="48"/>
    </row>
    <row r="541" spans="1:23" x14ac:dyDescent="0.2">
      <c r="A541" s="6"/>
      <c r="B541" s="6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6"/>
      <c r="Q541" s="6"/>
      <c r="R541" s="6"/>
      <c r="S541" s="6"/>
      <c r="T541" s="48"/>
      <c r="U541" s="6"/>
      <c r="V541" s="48"/>
      <c r="W541" s="48"/>
    </row>
    <row r="542" spans="1:23" x14ac:dyDescent="0.2">
      <c r="A542" s="6"/>
      <c r="B542" s="6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6"/>
      <c r="Q542" s="6"/>
      <c r="R542" s="6"/>
      <c r="S542" s="6"/>
      <c r="T542" s="48"/>
      <c r="U542" s="6"/>
      <c r="V542" s="48"/>
      <c r="W542" s="48"/>
    </row>
    <row r="543" spans="1:23" x14ac:dyDescent="0.2">
      <c r="A543" s="6"/>
      <c r="B543" s="6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6"/>
      <c r="Q543" s="6"/>
      <c r="R543" s="6"/>
      <c r="S543" s="6"/>
      <c r="T543" s="48"/>
      <c r="U543" s="6"/>
      <c r="V543" s="48"/>
      <c r="W543" s="48"/>
    </row>
    <row r="544" spans="1:23" x14ac:dyDescent="0.2">
      <c r="A544" s="6"/>
      <c r="B544" s="6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6"/>
      <c r="Q544" s="6"/>
      <c r="R544" s="6"/>
      <c r="S544" s="6"/>
      <c r="T544" s="48"/>
      <c r="U544" s="6"/>
      <c r="V544" s="48"/>
      <c r="W544" s="48"/>
    </row>
    <row r="545" spans="1:23" x14ac:dyDescent="0.2">
      <c r="A545" s="6"/>
      <c r="B545" s="6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6"/>
      <c r="Q545" s="6"/>
      <c r="R545" s="6"/>
      <c r="S545" s="6"/>
      <c r="T545" s="48"/>
      <c r="U545" s="6"/>
      <c r="V545" s="48"/>
      <c r="W545" s="48"/>
    </row>
    <row r="546" spans="1:23" x14ac:dyDescent="0.2">
      <c r="A546" s="6"/>
      <c r="B546" s="6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6"/>
      <c r="Q546" s="6"/>
      <c r="R546" s="6"/>
      <c r="S546" s="6"/>
      <c r="T546" s="48"/>
      <c r="U546" s="6"/>
      <c r="V546" s="48"/>
      <c r="W546" s="48"/>
    </row>
    <row r="547" spans="1:23" x14ac:dyDescent="0.2">
      <c r="A547" s="6"/>
      <c r="B547" s="6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6"/>
      <c r="Q547" s="6"/>
      <c r="R547" s="6"/>
      <c r="S547" s="6"/>
      <c r="T547" s="48"/>
      <c r="U547" s="6"/>
      <c r="V547" s="48"/>
      <c r="W547" s="48"/>
    </row>
    <row r="548" spans="1:23" x14ac:dyDescent="0.2">
      <c r="A548" s="6"/>
      <c r="B548" s="6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6"/>
      <c r="Q548" s="6"/>
      <c r="R548" s="6"/>
      <c r="S548" s="6"/>
      <c r="T548" s="48"/>
      <c r="U548" s="6"/>
      <c r="V548" s="48"/>
      <c r="W548" s="48"/>
    </row>
    <row r="549" spans="1:23" x14ac:dyDescent="0.2">
      <c r="A549" s="6"/>
      <c r="B549" s="6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6"/>
      <c r="Q549" s="6"/>
      <c r="R549" s="6"/>
      <c r="S549" s="6"/>
      <c r="T549" s="48"/>
      <c r="U549" s="6"/>
      <c r="V549" s="48"/>
      <c r="W549" s="48"/>
    </row>
    <row r="550" spans="1:23" x14ac:dyDescent="0.2">
      <c r="A550" s="6"/>
      <c r="B550" s="6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6"/>
      <c r="Q550" s="6"/>
      <c r="R550" s="6"/>
      <c r="S550" s="6"/>
      <c r="T550" s="48"/>
      <c r="U550" s="6"/>
      <c r="V550" s="48"/>
      <c r="W550" s="48"/>
    </row>
    <row r="551" spans="1:23" x14ac:dyDescent="0.2">
      <c r="A551" s="6"/>
      <c r="B551" s="6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6"/>
      <c r="Q551" s="6"/>
      <c r="R551" s="6"/>
      <c r="S551" s="6"/>
      <c r="T551" s="48"/>
      <c r="U551" s="6"/>
      <c r="V551" s="48"/>
      <c r="W551" s="48"/>
    </row>
    <row r="552" spans="1:23" x14ac:dyDescent="0.2">
      <c r="A552" s="6"/>
      <c r="B552" s="6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6"/>
      <c r="Q552" s="6"/>
      <c r="R552" s="6"/>
      <c r="S552" s="6"/>
      <c r="T552" s="48"/>
      <c r="U552" s="6"/>
      <c r="V552" s="48"/>
      <c r="W552" s="48"/>
    </row>
    <row r="553" spans="1:23" x14ac:dyDescent="0.2">
      <c r="A553" s="6"/>
      <c r="B553" s="6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6"/>
      <c r="Q553" s="6"/>
      <c r="R553" s="6"/>
      <c r="S553" s="6"/>
      <c r="T553" s="48"/>
      <c r="U553" s="6"/>
      <c r="V553" s="48"/>
      <c r="W553" s="48"/>
    </row>
    <row r="554" spans="1:23" x14ac:dyDescent="0.2">
      <c r="A554" s="6"/>
      <c r="B554" s="6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6"/>
      <c r="Q554" s="6"/>
      <c r="R554" s="6"/>
      <c r="S554" s="6"/>
      <c r="T554" s="48"/>
      <c r="U554" s="6"/>
      <c r="V554" s="48"/>
      <c r="W554" s="48"/>
    </row>
    <row r="555" spans="1:23" x14ac:dyDescent="0.2">
      <c r="A555" s="6"/>
      <c r="B555" s="6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6"/>
      <c r="Q555" s="6"/>
      <c r="R555" s="6"/>
      <c r="S555" s="6"/>
      <c r="T555" s="48"/>
      <c r="U555" s="6"/>
      <c r="V555" s="48"/>
      <c r="W555" s="48"/>
    </row>
    <row r="556" spans="1:23" x14ac:dyDescent="0.2">
      <c r="A556" s="6"/>
      <c r="B556" s="6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6"/>
      <c r="Q556" s="6"/>
      <c r="R556" s="6"/>
      <c r="S556" s="6"/>
      <c r="T556" s="48"/>
      <c r="U556" s="6"/>
      <c r="V556" s="48"/>
      <c r="W556" s="48"/>
    </row>
    <row r="557" spans="1:23" x14ac:dyDescent="0.2">
      <c r="A557" s="6"/>
      <c r="B557" s="6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6"/>
      <c r="Q557" s="6"/>
      <c r="R557" s="6"/>
      <c r="S557" s="6"/>
      <c r="T557" s="48"/>
      <c r="U557" s="6"/>
      <c r="V557" s="48"/>
      <c r="W557" s="48"/>
    </row>
    <row r="558" spans="1:23" x14ac:dyDescent="0.2">
      <c r="A558" s="6"/>
      <c r="B558" s="6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6"/>
      <c r="Q558" s="6"/>
      <c r="R558" s="6"/>
      <c r="S558" s="6"/>
      <c r="T558" s="48"/>
      <c r="U558" s="6"/>
      <c r="V558" s="48"/>
      <c r="W558" s="48"/>
    </row>
    <row r="559" spans="1:23" x14ac:dyDescent="0.2">
      <c r="A559" s="6"/>
      <c r="B559" s="6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6"/>
      <c r="Q559" s="6"/>
      <c r="R559" s="6"/>
      <c r="S559" s="6"/>
      <c r="T559" s="48"/>
      <c r="U559" s="6"/>
      <c r="V559" s="48"/>
      <c r="W559" s="48"/>
    </row>
    <row r="560" spans="1:23" x14ac:dyDescent="0.2">
      <c r="A560" s="6"/>
      <c r="B560" s="6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6"/>
      <c r="Q560" s="6"/>
      <c r="R560" s="6"/>
      <c r="S560" s="6"/>
      <c r="T560" s="48"/>
      <c r="U560" s="6"/>
      <c r="V560" s="48"/>
      <c r="W560" s="48"/>
    </row>
    <row r="561" spans="1:23" x14ac:dyDescent="0.2">
      <c r="A561" s="6"/>
      <c r="B561" s="6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6"/>
      <c r="Q561" s="6"/>
      <c r="R561" s="6"/>
      <c r="S561" s="6"/>
      <c r="T561" s="48"/>
      <c r="U561" s="6"/>
      <c r="V561" s="48"/>
      <c r="W561" s="48"/>
    </row>
    <row r="562" spans="1:23" x14ac:dyDescent="0.2">
      <c r="A562" s="6"/>
      <c r="B562" s="6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6"/>
      <c r="Q562" s="6"/>
      <c r="R562" s="6"/>
      <c r="S562" s="6"/>
      <c r="T562" s="48"/>
      <c r="U562" s="6"/>
      <c r="V562" s="48"/>
      <c r="W562" s="48"/>
    </row>
    <row r="563" spans="1:23" x14ac:dyDescent="0.2">
      <c r="A563" s="6"/>
      <c r="B563" s="6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6"/>
      <c r="Q563" s="6"/>
      <c r="R563" s="6"/>
      <c r="S563" s="6"/>
      <c r="T563" s="48"/>
      <c r="U563" s="6"/>
      <c r="V563" s="48"/>
      <c r="W563" s="48"/>
    </row>
    <row r="564" spans="1:23" x14ac:dyDescent="0.2">
      <c r="A564" s="6"/>
      <c r="B564" s="6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6"/>
      <c r="Q564" s="6"/>
      <c r="R564" s="6"/>
      <c r="S564" s="6"/>
      <c r="T564" s="48"/>
      <c r="U564" s="6"/>
      <c r="V564" s="48"/>
      <c r="W564" s="48"/>
    </row>
    <row r="565" spans="1:23" x14ac:dyDescent="0.2">
      <c r="A565" s="6"/>
      <c r="B565" s="6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6"/>
      <c r="Q565" s="6"/>
      <c r="R565" s="6"/>
      <c r="S565" s="6"/>
      <c r="T565" s="48"/>
      <c r="U565" s="6"/>
      <c r="V565" s="48"/>
      <c r="W565" s="48"/>
    </row>
    <row r="566" spans="1:23" x14ac:dyDescent="0.2">
      <c r="A566" s="6"/>
      <c r="B566" s="6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6"/>
      <c r="Q566" s="6"/>
      <c r="R566" s="6"/>
      <c r="S566" s="6"/>
      <c r="T566" s="48"/>
      <c r="U566" s="6"/>
      <c r="V566" s="48"/>
      <c r="W566" s="48"/>
    </row>
    <row r="567" spans="1:23" x14ac:dyDescent="0.2">
      <c r="A567" s="6"/>
      <c r="B567" s="6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6"/>
      <c r="Q567" s="6"/>
      <c r="R567" s="6"/>
      <c r="S567" s="6"/>
      <c r="T567" s="48"/>
      <c r="U567" s="6"/>
      <c r="V567" s="48"/>
      <c r="W567" s="48"/>
    </row>
    <row r="568" spans="1:23" x14ac:dyDescent="0.2">
      <c r="A568" s="6"/>
      <c r="B568" s="6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6"/>
      <c r="Q568" s="6"/>
      <c r="R568" s="6"/>
      <c r="S568" s="6"/>
      <c r="T568" s="48"/>
      <c r="U568" s="6"/>
      <c r="V568" s="48"/>
      <c r="W568" s="48"/>
    </row>
    <row r="569" spans="1:23" x14ac:dyDescent="0.2">
      <c r="A569" s="6"/>
      <c r="B569" s="6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6"/>
      <c r="Q569" s="6"/>
      <c r="R569" s="6"/>
      <c r="S569" s="6"/>
      <c r="T569" s="48"/>
      <c r="U569" s="6"/>
      <c r="V569" s="48"/>
      <c r="W569" s="48"/>
    </row>
    <row r="570" spans="1:23" x14ac:dyDescent="0.2">
      <c r="A570" s="6"/>
      <c r="B570" s="6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6"/>
      <c r="Q570" s="6"/>
      <c r="R570" s="6"/>
      <c r="S570" s="6"/>
      <c r="T570" s="48"/>
      <c r="U570" s="6"/>
      <c r="V570" s="48"/>
      <c r="W570" s="48"/>
    </row>
    <row r="571" spans="1:23" x14ac:dyDescent="0.2">
      <c r="A571" s="6"/>
      <c r="B571" s="6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6"/>
      <c r="Q571" s="6"/>
      <c r="R571" s="6"/>
      <c r="S571" s="6"/>
      <c r="T571" s="48"/>
      <c r="U571" s="6"/>
      <c r="V571" s="48"/>
      <c r="W571" s="48"/>
    </row>
    <row r="572" spans="1:23" x14ac:dyDescent="0.2">
      <c r="A572" s="6"/>
      <c r="B572" s="6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6"/>
      <c r="Q572" s="6"/>
      <c r="R572" s="6"/>
      <c r="S572" s="6"/>
      <c r="T572" s="48"/>
      <c r="U572" s="6"/>
      <c r="V572" s="48"/>
      <c r="W572" s="48"/>
    </row>
    <row r="573" spans="1:23" x14ac:dyDescent="0.2">
      <c r="A573" s="6"/>
      <c r="B573" s="6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6"/>
      <c r="Q573" s="6"/>
      <c r="R573" s="6"/>
      <c r="S573" s="6"/>
      <c r="T573" s="48"/>
      <c r="U573" s="6"/>
      <c r="V573" s="48"/>
      <c r="W573" s="48"/>
    </row>
    <row r="574" spans="1:23" x14ac:dyDescent="0.2">
      <c r="A574" s="6"/>
      <c r="B574" s="6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6"/>
      <c r="Q574" s="6"/>
      <c r="R574" s="6"/>
      <c r="S574" s="6"/>
      <c r="T574" s="48"/>
      <c r="U574" s="6"/>
      <c r="V574" s="48"/>
      <c r="W574" s="48"/>
    </row>
    <row r="575" spans="1:23" x14ac:dyDescent="0.2">
      <c r="A575" s="6"/>
      <c r="B575" s="6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6"/>
      <c r="Q575" s="6"/>
      <c r="R575" s="6"/>
      <c r="S575" s="6"/>
      <c r="T575" s="48"/>
      <c r="U575" s="6"/>
      <c r="V575" s="48"/>
      <c r="W575" s="48"/>
    </row>
    <row r="576" spans="1:23" x14ac:dyDescent="0.2">
      <c r="A576" s="6"/>
      <c r="B576" s="6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6"/>
      <c r="Q576" s="6"/>
      <c r="R576" s="6"/>
      <c r="S576" s="6"/>
      <c r="T576" s="48"/>
      <c r="U576" s="6"/>
      <c r="V576" s="48"/>
      <c r="W576" s="48"/>
    </row>
    <row r="577" spans="1:23" x14ac:dyDescent="0.2">
      <c r="A577" s="6"/>
      <c r="B577" s="6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6"/>
      <c r="Q577" s="6"/>
      <c r="R577" s="6"/>
      <c r="S577" s="6"/>
      <c r="T577" s="48"/>
      <c r="U577" s="6"/>
      <c r="V577" s="48"/>
      <c r="W577" s="48"/>
    </row>
    <row r="578" spans="1:23" x14ac:dyDescent="0.2">
      <c r="A578" s="6"/>
      <c r="B578" s="6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6"/>
      <c r="Q578" s="6"/>
      <c r="R578" s="6"/>
      <c r="S578" s="6"/>
      <c r="T578" s="48"/>
      <c r="U578" s="6"/>
      <c r="V578" s="48"/>
      <c r="W578" s="48"/>
    </row>
    <row r="579" spans="1:23" x14ac:dyDescent="0.2">
      <c r="A579" s="6"/>
      <c r="B579" s="6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6"/>
      <c r="Q579" s="6"/>
      <c r="R579" s="6"/>
      <c r="S579" s="6"/>
      <c r="T579" s="48"/>
      <c r="U579" s="6"/>
      <c r="V579" s="48"/>
      <c r="W579" s="48"/>
    </row>
    <row r="580" spans="1:23" x14ac:dyDescent="0.2">
      <c r="A580" s="6"/>
      <c r="B580" s="6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6"/>
      <c r="Q580" s="6"/>
      <c r="R580" s="6"/>
      <c r="S580" s="6"/>
      <c r="T580" s="48"/>
      <c r="U580" s="6"/>
      <c r="V580" s="48"/>
      <c r="W580" s="48"/>
    </row>
    <row r="581" spans="1:23" x14ac:dyDescent="0.2">
      <c r="A581" s="6"/>
      <c r="B581" s="6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6"/>
      <c r="Q581" s="6"/>
      <c r="R581" s="6"/>
      <c r="S581" s="6"/>
      <c r="T581" s="48"/>
      <c r="U581" s="6"/>
      <c r="V581" s="48"/>
      <c r="W581" s="48"/>
    </row>
    <row r="582" spans="1:23" x14ac:dyDescent="0.2">
      <c r="A582" s="6"/>
      <c r="B582" s="6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6"/>
      <c r="Q582" s="6"/>
      <c r="R582" s="6"/>
      <c r="S582" s="6"/>
      <c r="T582" s="48"/>
      <c r="U582" s="6"/>
      <c r="V582" s="48"/>
      <c r="W582" s="48"/>
    </row>
    <row r="583" spans="1:23" x14ac:dyDescent="0.2">
      <c r="A583" s="6"/>
      <c r="B583" s="6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6"/>
      <c r="Q583" s="6"/>
      <c r="R583" s="6"/>
      <c r="S583" s="6"/>
      <c r="T583" s="48"/>
      <c r="U583" s="6"/>
      <c r="V583" s="48"/>
      <c r="W583" s="48"/>
    </row>
    <row r="584" spans="1:23" x14ac:dyDescent="0.2">
      <c r="A584" s="6"/>
      <c r="B584" s="6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6"/>
      <c r="Q584" s="6"/>
      <c r="R584" s="6"/>
      <c r="S584" s="6"/>
      <c r="T584" s="48"/>
      <c r="U584" s="6"/>
      <c r="V584" s="48"/>
      <c r="W584" s="48"/>
    </row>
    <row r="585" spans="1:23" x14ac:dyDescent="0.2">
      <c r="A585" s="6"/>
      <c r="B585" s="6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6"/>
      <c r="Q585" s="6"/>
      <c r="R585" s="6"/>
      <c r="S585" s="6"/>
      <c r="T585" s="48"/>
      <c r="U585" s="6"/>
      <c r="V585" s="48"/>
      <c r="W585" s="48"/>
    </row>
    <row r="586" spans="1:23" x14ac:dyDescent="0.2">
      <c r="A586" s="6"/>
      <c r="B586" s="6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6"/>
      <c r="Q586" s="6"/>
      <c r="R586" s="6"/>
      <c r="S586" s="6"/>
      <c r="T586" s="48"/>
      <c r="U586" s="6"/>
      <c r="V586" s="48"/>
      <c r="W586" s="48"/>
    </row>
    <row r="587" spans="1:23" x14ac:dyDescent="0.2">
      <c r="A587" s="6"/>
      <c r="B587" s="6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6"/>
      <c r="Q587" s="6"/>
      <c r="R587" s="6"/>
      <c r="S587" s="6"/>
      <c r="T587" s="48"/>
      <c r="U587" s="6"/>
      <c r="V587" s="48"/>
      <c r="W587" s="48"/>
    </row>
    <row r="588" spans="1:23" x14ac:dyDescent="0.2">
      <c r="A588" s="6"/>
      <c r="B588" s="6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6"/>
      <c r="Q588" s="6"/>
      <c r="R588" s="6"/>
      <c r="S588" s="6"/>
      <c r="T588" s="48"/>
      <c r="U588" s="6"/>
      <c r="V588" s="48"/>
      <c r="W588" s="48"/>
    </row>
    <row r="589" spans="1:23" x14ac:dyDescent="0.2">
      <c r="A589" s="6"/>
      <c r="B589" s="6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6"/>
      <c r="Q589" s="6"/>
      <c r="R589" s="6"/>
      <c r="S589" s="6"/>
      <c r="T589" s="48"/>
      <c r="U589" s="6"/>
      <c r="V589" s="48"/>
      <c r="W589" s="48"/>
    </row>
    <row r="590" spans="1:23" x14ac:dyDescent="0.2">
      <c r="A590" s="6"/>
      <c r="B590" s="6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6"/>
      <c r="Q590" s="6"/>
      <c r="R590" s="6"/>
      <c r="S590" s="6"/>
      <c r="T590" s="48"/>
      <c r="U590" s="6"/>
      <c r="V590" s="48"/>
      <c r="W590" s="48"/>
    </row>
    <row r="591" spans="1:23" x14ac:dyDescent="0.2">
      <c r="A591" s="6"/>
      <c r="B591" s="6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6"/>
      <c r="Q591" s="6"/>
      <c r="R591" s="6"/>
      <c r="S591" s="6"/>
      <c r="T591" s="48"/>
      <c r="U591" s="6"/>
      <c r="V591" s="48"/>
      <c r="W591" s="48"/>
    </row>
    <row r="592" spans="1:23" x14ac:dyDescent="0.2">
      <c r="A592" s="6"/>
      <c r="B592" s="6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6"/>
      <c r="Q592" s="6"/>
      <c r="R592" s="6"/>
      <c r="S592" s="6"/>
      <c r="T592" s="48"/>
      <c r="U592" s="6"/>
      <c r="V592" s="48"/>
      <c r="W592" s="48"/>
    </row>
    <row r="593" spans="1:23" x14ac:dyDescent="0.2">
      <c r="A593" s="6"/>
      <c r="B593" s="6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6"/>
      <c r="Q593" s="6"/>
      <c r="R593" s="6"/>
      <c r="S593" s="6"/>
      <c r="T593" s="48"/>
      <c r="U593" s="6"/>
      <c r="V593" s="48"/>
      <c r="W593" s="48"/>
    </row>
    <row r="594" spans="1:23" x14ac:dyDescent="0.2">
      <c r="A594" s="6"/>
      <c r="B594" s="6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6"/>
      <c r="Q594" s="6"/>
      <c r="R594" s="6"/>
      <c r="S594" s="6"/>
      <c r="T594" s="48"/>
      <c r="U594" s="6"/>
      <c r="V594" s="48"/>
      <c r="W594" s="48"/>
    </row>
    <row r="595" spans="1:23" x14ac:dyDescent="0.2">
      <c r="A595" s="6"/>
      <c r="B595" s="6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6"/>
      <c r="Q595" s="6"/>
      <c r="R595" s="6"/>
      <c r="S595" s="6"/>
      <c r="T595" s="48"/>
      <c r="U595" s="6"/>
      <c r="V595" s="48"/>
      <c r="W595" s="48"/>
    </row>
    <row r="596" spans="1:23" x14ac:dyDescent="0.2">
      <c r="A596" s="6"/>
      <c r="B596" s="6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6"/>
      <c r="Q596" s="6"/>
      <c r="R596" s="6"/>
      <c r="S596" s="6"/>
      <c r="T596" s="48"/>
      <c r="U596" s="6"/>
      <c r="V596" s="48"/>
      <c r="W596" s="48"/>
    </row>
    <row r="597" spans="1:23" x14ac:dyDescent="0.2">
      <c r="A597" s="6"/>
      <c r="B597" s="6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6"/>
      <c r="Q597" s="6"/>
      <c r="R597" s="6"/>
      <c r="S597" s="6"/>
      <c r="T597" s="48"/>
      <c r="U597" s="6"/>
      <c r="V597" s="48"/>
      <c r="W597" s="48"/>
    </row>
    <row r="598" spans="1:23" x14ac:dyDescent="0.2">
      <c r="A598" s="6"/>
      <c r="B598" s="6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6"/>
      <c r="Q598" s="6"/>
      <c r="R598" s="6"/>
      <c r="S598" s="6"/>
      <c r="T598" s="48"/>
      <c r="U598" s="6"/>
      <c r="V598" s="48"/>
      <c r="W598" s="48"/>
    </row>
    <row r="599" spans="1:23" x14ac:dyDescent="0.2">
      <c r="A599" s="6"/>
      <c r="B599" s="6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6"/>
      <c r="Q599" s="6"/>
      <c r="R599" s="6"/>
      <c r="S599" s="6"/>
      <c r="T599" s="48"/>
      <c r="U599" s="6"/>
      <c r="V599" s="48"/>
      <c r="W599" s="48"/>
    </row>
    <row r="600" spans="1:23" x14ac:dyDescent="0.2">
      <c r="A600" s="6"/>
      <c r="B600" s="6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6"/>
      <c r="Q600" s="6"/>
      <c r="R600" s="6"/>
      <c r="S600" s="6"/>
      <c r="T600" s="48"/>
      <c r="U600" s="6"/>
      <c r="V600" s="48"/>
      <c r="W600" s="48"/>
    </row>
    <row r="601" spans="1:23" x14ac:dyDescent="0.2">
      <c r="A601" s="6"/>
      <c r="B601" s="6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6"/>
      <c r="Q601" s="6"/>
      <c r="R601" s="6"/>
      <c r="S601" s="6"/>
      <c r="T601" s="48"/>
      <c r="U601" s="6"/>
      <c r="V601" s="48"/>
      <c r="W601" s="48"/>
    </row>
    <row r="602" spans="1:23" x14ac:dyDescent="0.2">
      <c r="A602" s="6"/>
      <c r="B602" s="6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6"/>
      <c r="Q602" s="6"/>
      <c r="R602" s="6"/>
      <c r="S602" s="6"/>
      <c r="T602" s="48"/>
      <c r="U602" s="6"/>
      <c r="V602" s="48"/>
      <c r="W602" s="48"/>
    </row>
    <row r="603" spans="1:23" x14ac:dyDescent="0.2">
      <c r="A603" s="6"/>
      <c r="B603" s="6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6"/>
      <c r="Q603" s="6"/>
      <c r="R603" s="6"/>
      <c r="S603" s="6"/>
      <c r="T603" s="48"/>
      <c r="U603" s="6"/>
      <c r="V603" s="48"/>
      <c r="W603" s="48"/>
    </row>
    <row r="604" spans="1:23" x14ac:dyDescent="0.2">
      <c r="A604" s="6"/>
      <c r="B604" s="6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6"/>
      <c r="Q604" s="6"/>
      <c r="R604" s="6"/>
      <c r="S604" s="6"/>
      <c r="T604" s="48"/>
      <c r="U604" s="6"/>
      <c r="V604" s="48"/>
      <c r="W604" s="48"/>
    </row>
    <row r="605" spans="1:23" x14ac:dyDescent="0.2">
      <c r="A605" s="6"/>
      <c r="B605" s="6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6"/>
      <c r="Q605" s="6"/>
      <c r="R605" s="6"/>
      <c r="S605" s="6"/>
      <c r="T605" s="48"/>
      <c r="U605" s="6"/>
      <c r="V605" s="48"/>
      <c r="W605" s="48"/>
    </row>
    <row r="606" spans="1:23" x14ac:dyDescent="0.2">
      <c r="A606" s="6"/>
      <c r="B606" s="6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6"/>
      <c r="Q606" s="6"/>
      <c r="R606" s="6"/>
      <c r="S606" s="6"/>
      <c r="T606" s="48"/>
      <c r="U606" s="6"/>
      <c r="V606" s="48"/>
      <c r="W606" s="48"/>
    </row>
    <row r="607" spans="1:23" x14ac:dyDescent="0.2">
      <c r="A607" s="6"/>
      <c r="B607" s="6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6"/>
      <c r="Q607" s="6"/>
      <c r="R607" s="6"/>
      <c r="S607" s="6"/>
      <c r="T607" s="48"/>
      <c r="U607" s="6"/>
      <c r="V607" s="48"/>
      <c r="W607" s="48"/>
    </row>
    <row r="608" spans="1:23" x14ac:dyDescent="0.2">
      <c r="A608" s="6"/>
      <c r="B608" s="6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6"/>
      <c r="Q608" s="6"/>
      <c r="R608" s="6"/>
      <c r="S608" s="6"/>
      <c r="T608" s="48"/>
      <c r="U608" s="6"/>
      <c r="V608" s="48"/>
      <c r="W608" s="48"/>
    </row>
    <row r="609" spans="1:23" x14ac:dyDescent="0.2">
      <c r="A609" s="6"/>
      <c r="B609" s="6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6"/>
      <c r="Q609" s="6"/>
      <c r="R609" s="6"/>
      <c r="S609" s="6"/>
      <c r="T609" s="48"/>
      <c r="U609" s="6"/>
      <c r="V609" s="48"/>
      <c r="W609" s="48"/>
    </row>
    <row r="610" spans="1:23" x14ac:dyDescent="0.2">
      <c r="A610" s="6"/>
      <c r="B610" s="6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6"/>
      <c r="Q610" s="6"/>
      <c r="R610" s="6"/>
      <c r="S610" s="6"/>
      <c r="T610" s="48"/>
      <c r="U610" s="6"/>
      <c r="V610" s="48"/>
      <c r="W610" s="48"/>
    </row>
    <row r="611" spans="1:23" x14ac:dyDescent="0.2">
      <c r="A611" s="6"/>
      <c r="B611" s="6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6"/>
      <c r="Q611" s="6"/>
      <c r="R611" s="6"/>
      <c r="S611" s="6"/>
      <c r="T611" s="48"/>
      <c r="U611" s="6"/>
      <c r="V611" s="48"/>
      <c r="W611" s="48"/>
    </row>
    <row r="612" spans="1:23" x14ac:dyDescent="0.2">
      <c r="A612" s="6"/>
      <c r="B612" s="6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6"/>
      <c r="Q612" s="6"/>
      <c r="R612" s="6"/>
      <c r="S612" s="6"/>
      <c r="T612" s="48"/>
      <c r="U612" s="6"/>
      <c r="V612" s="48"/>
      <c r="W612" s="48"/>
    </row>
    <row r="613" spans="1:23" x14ac:dyDescent="0.2">
      <c r="A613" s="6"/>
      <c r="B613" s="6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6"/>
      <c r="Q613" s="6"/>
      <c r="R613" s="6"/>
      <c r="S613" s="6"/>
      <c r="T613" s="48"/>
      <c r="U613" s="6"/>
      <c r="V613" s="48"/>
      <c r="W613" s="48"/>
    </row>
    <row r="614" spans="1:23" x14ac:dyDescent="0.2">
      <c r="A614" s="6"/>
      <c r="B614" s="6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6"/>
      <c r="Q614" s="6"/>
      <c r="R614" s="6"/>
      <c r="S614" s="6"/>
      <c r="T614" s="48"/>
      <c r="U614" s="6"/>
      <c r="V614" s="48"/>
      <c r="W614" s="48"/>
    </row>
    <row r="615" spans="1:23" x14ac:dyDescent="0.2">
      <c r="A615" s="6"/>
      <c r="B615" s="6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6"/>
      <c r="Q615" s="6"/>
      <c r="R615" s="6"/>
      <c r="S615" s="6"/>
      <c r="T615" s="48"/>
      <c r="U615" s="6"/>
      <c r="V615" s="48"/>
      <c r="W615" s="48"/>
    </row>
    <row r="616" spans="1:23" x14ac:dyDescent="0.2">
      <c r="A616" s="6"/>
      <c r="B616" s="6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6"/>
      <c r="Q616" s="6"/>
      <c r="R616" s="6"/>
      <c r="S616" s="6"/>
      <c r="T616" s="48"/>
      <c r="U616" s="6"/>
      <c r="V616" s="48"/>
      <c r="W616" s="48"/>
    </row>
    <row r="617" spans="1:23" x14ac:dyDescent="0.2">
      <c r="A617" s="6"/>
      <c r="B617" s="6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6"/>
      <c r="Q617" s="6"/>
      <c r="R617" s="6"/>
      <c r="S617" s="6"/>
      <c r="T617" s="48"/>
      <c r="U617" s="6"/>
      <c r="V617" s="48"/>
      <c r="W617" s="48"/>
    </row>
    <row r="618" spans="1:23" x14ac:dyDescent="0.2">
      <c r="A618" s="6"/>
      <c r="B618" s="6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6"/>
      <c r="Q618" s="6"/>
      <c r="R618" s="6"/>
      <c r="S618" s="6"/>
      <c r="T618" s="48"/>
      <c r="U618" s="6"/>
      <c r="V618" s="48"/>
      <c r="W618" s="48"/>
    </row>
    <row r="619" spans="1:23" x14ac:dyDescent="0.2">
      <c r="A619" s="6"/>
      <c r="B619" s="6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6"/>
      <c r="Q619" s="6"/>
      <c r="R619" s="6"/>
      <c r="S619" s="6"/>
      <c r="T619" s="48"/>
      <c r="U619" s="6"/>
      <c r="V619" s="48"/>
      <c r="W619" s="48"/>
    </row>
    <row r="620" spans="1:23" x14ac:dyDescent="0.2">
      <c r="A620" s="6"/>
      <c r="B620" s="6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6"/>
      <c r="Q620" s="6"/>
      <c r="R620" s="6"/>
      <c r="S620" s="6"/>
      <c r="T620" s="48"/>
      <c r="U620" s="6"/>
      <c r="V620" s="48"/>
      <c r="W620" s="48"/>
    </row>
    <row r="621" spans="1:23" x14ac:dyDescent="0.2">
      <c r="A621" s="6"/>
      <c r="B621" s="6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6"/>
      <c r="Q621" s="6"/>
      <c r="R621" s="6"/>
      <c r="S621" s="6"/>
      <c r="T621" s="48"/>
      <c r="U621" s="6"/>
      <c r="V621" s="48"/>
      <c r="W621" s="48"/>
    </row>
    <row r="622" spans="1:23" x14ac:dyDescent="0.2">
      <c r="A622" s="6"/>
      <c r="B622" s="6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6"/>
      <c r="Q622" s="6"/>
      <c r="R622" s="6"/>
      <c r="S622" s="6"/>
      <c r="T622" s="48"/>
      <c r="U622" s="6"/>
      <c r="V622" s="48"/>
      <c r="W622" s="48"/>
    </row>
    <row r="623" spans="1:23" x14ac:dyDescent="0.2">
      <c r="A623" s="6"/>
      <c r="B623" s="6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6"/>
      <c r="Q623" s="6"/>
      <c r="R623" s="6"/>
      <c r="S623" s="6"/>
      <c r="T623" s="48"/>
      <c r="U623" s="6"/>
      <c r="V623" s="48"/>
      <c r="W623" s="48"/>
    </row>
    <row r="624" spans="1:23" x14ac:dyDescent="0.2">
      <c r="A624" s="6"/>
      <c r="B624" s="6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6"/>
      <c r="Q624" s="6"/>
      <c r="R624" s="6"/>
      <c r="S624" s="6"/>
      <c r="T624" s="48"/>
      <c r="U624" s="6"/>
      <c r="V624" s="48"/>
      <c r="W624" s="48"/>
    </row>
    <row r="625" spans="1:23" x14ac:dyDescent="0.2">
      <c r="A625" s="6"/>
      <c r="B625" s="6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6"/>
      <c r="Q625" s="6"/>
      <c r="R625" s="6"/>
      <c r="S625" s="6"/>
      <c r="T625" s="48"/>
      <c r="U625" s="6"/>
      <c r="V625" s="48"/>
      <c r="W625" s="48"/>
    </row>
    <row r="626" spans="1:23" x14ac:dyDescent="0.2">
      <c r="A626" s="6"/>
      <c r="B626" s="6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6"/>
      <c r="Q626" s="6"/>
      <c r="R626" s="6"/>
      <c r="S626" s="6"/>
      <c r="T626" s="48"/>
      <c r="U626" s="6"/>
      <c r="V626" s="48"/>
      <c r="W626" s="48"/>
    </row>
    <row r="627" spans="1:23" x14ac:dyDescent="0.2">
      <c r="A627" s="6"/>
      <c r="B627" s="6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6"/>
      <c r="Q627" s="6"/>
      <c r="R627" s="6"/>
      <c r="S627" s="6"/>
      <c r="T627" s="48"/>
      <c r="U627" s="6"/>
      <c r="V627" s="48"/>
      <c r="W627" s="48"/>
    </row>
    <row r="628" spans="1:23" x14ac:dyDescent="0.2">
      <c r="A628" s="6"/>
      <c r="B628" s="6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6"/>
      <c r="Q628" s="6"/>
      <c r="R628" s="6"/>
      <c r="S628" s="6"/>
      <c r="T628" s="48"/>
      <c r="U628" s="6"/>
      <c r="V628" s="48"/>
      <c r="W628" s="48"/>
    </row>
    <row r="629" spans="1:23" x14ac:dyDescent="0.2">
      <c r="A629" s="6"/>
      <c r="B629" s="6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6"/>
      <c r="Q629" s="6"/>
      <c r="R629" s="6"/>
      <c r="S629" s="6"/>
      <c r="T629" s="48"/>
      <c r="U629" s="6"/>
      <c r="V629" s="48"/>
      <c r="W629" s="48"/>
    </row>
    <row r="630" spans="1:23" x14ac:dyDescent="0.2">
      <c r="A630" s="6"/>
      <c r="B630" s="6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6"/>
      <c r="Q630" s="6"/>
      <c r="R630" s="6"/>
      <c r="S630" s="6"/>
      <c r="T630" s="48"/>
      <c r="U630" s="6"/>
      <c r="V630" s="48"/>
      <c r="W630" s="48"/>
    </row>
    <row r="631" spans="1:23" x14ac:dyDescent="0.2">
      <c r="A631" s="6"/>
      <c r="B631" s="6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6"/>
      <c r="Q631" s="6"/>
      <c r="R631" s="6"/>
      <c r="S631" s="6"/>
      <c r="T631" s="48"/>
      <c r="U631" s="6"/>
      <c r="V631" s="48"/>
      <c r="W631" s="48"/>
    </row>
    <row r="632" spans="1:23" x14ac:dyDescent="0.2">
      <c r="A632" s="6"/>
      <c r="B632" s="6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6"/>
      <c r="Q632" s="6"/>
      <c r="R632" s="6"/>
      <c r="S632" s="6"/>
      <c r="T632" s="48"/>
      <c r="U632" s="6"/>
      <c r="V632" s="48"/>
      <c r="W632" s="48"/>
    </row>
    <row r="633" spans="1:23" x14ac:dyDescent="0.2">
      <c r="A633" s="6"/>
      <c r="B633" s="6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6"/>
      <c r="Q633" s="6"/>
      <c r="R633" s="6"/>
      <c r="S633" s="6"/>
      <c r="T633" s="48"/>
      <c r="U633" s="6"/>
      <c r="V633" s="48"/>
      <c r="W633" s="48"/>
    </row>
    <row r="634" spans="1:23" x14ac:dyDescent="0.2">
      <c r="A634" s="6"/>
      <c r="B634" s="6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6"/>
      <c r="Q634" s="6"/>
      <c r="R634" s="6"/>
      <c r="S634" s="6"/>
      <c r="T634" s="48"/>
      <c r="U634" s="6"/>
      <c r="V634" s="48"/>
      <c r="W634" s="48"/>
    </row>
    <row r="635" spans="1:23" x14ac:dyDescent="0.2">
      <c r="A635" s="6"/>
      <c r="B635" s="6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6"/>
      <c r="Q635" s="6"/>
      <c r="R635" s="6"/>
      <c r="S635" s="6"/>
      <c r="T635" s="48"/>
      <c r="U635" s="6"/>
      <c r="V635" s="48"/>
      <c r="W635" s="48"/>
    </row>
    <row r="636" spans="1:23" x14ac:dyDescent="0.2">
      <c r="A636" s="6"/>
      <c r="B636" s="6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6"/>
      <c r="Q636" s="6"/>
      <c r="R636" s="6"/>
      <c r="S636" s="6"/>
      <c r="T636" s="48"/>
      <c r="U636" s="6"/>
      <c r="V636" s="48"/>
      <c r="W636" s="48"/>
    </row>
    <row r="637" spans="1:23" x14ac:dyDescent="0.2">
      <c r="A637" s="6"/>
      <c r="B637" s="6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6"/>
      <c r="Q637" s="6"/>
      <c r="R637" s="6"/>
      <c r="S637" s="6"/>
      <c r="T637" s="48"/>
      <c r="U637" s="6"/>
      <c r="V637" s="48"/>
      <c r="W637" s="48"/>
    </row>
    <row r="638" spans="1:23" x14ac:dyDescent="0.2">
      <c r="A638" s="6"/>
      <c r="B638" s="6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6"/>
      <c r="Q638" s="6"/>
      <c r="R638" s="6"/>
      <c r="S638" s="6"/>
      <c r="T638" s="48"/>
      <c r="U638" s="6"/>
      <c r="V638" s="48"/>
      <c r="W638" s="48"/>
    </row>
    <row r="639" spans="1:23" x14ac:dyDescent="0.2">
      <c r="A639" s="6"/>
      <c r="B639" s="6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6"/>
      <c r="Q639" s="6"/>
      <c r="R639" s="6"/>
      <c r="S639" s="6"/>
      <c r="T639" s="48"/>
      <c r="U639" s="6"/>
      <c r="V639" s="48"/>
      <c r="W639" s="48"/>
    </row>
    <row r="640" spans="1:23" x14ac:dyDescent="0.2">
      <c r="A640" s="6"/>
      <c r="B640" s="6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6"/>
      <c r="Q640" s="6"/>
      <c r="R640" s="6"/>
      <c r="S640" s="6"/>
      <c r="T640" s="48"/>
      <c r="U640" s="6"/>
      <c r="V640" s="48"/>
      <c r="W640" s="48"/>
    </row>
    <row r="641" spans="1:23" x14ac:dyDescent="0.2">
      <c r="A641" s="6"/>
      <c r="B641" s="6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6"/>
      <c r="Q641" s="6"/>
      <c r="R641" s="6"/>
      <c r="S641" s="6"/>
      <c r="T641" s="48"/>
      <c r="U641" s="6"/>
      <c r="V641" s="48"/>
      <c r="W641" s="48"/>
    </row>
    <row r="642" spans="1:23" x14ac:dyDescent="0.2">
      <c r="A642" s="6"/>
      <c r="B642" s="6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6"/>
      <c r="Q642" s="6"/>
      <c r="R642" s="6"/>
      <c r="S642" s="6"/>
      <c r="T642" s="48"/>
      <c r="U642" s="6"/>
      <c r="V642" s="48"/>
      <c r="W642" s="48"/>
    </row>
    <row r="643" spans="1:23" x14ac:dyDescent="0.2">
      <c r="A643" s="6"/>
      <c r="B643" s="6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6"/>
      <c r="Q643" s="6"/>
      <c r="R643" s="6"/>
      <c r="S643" s="6"/>
      <c r="T643" s="48"/>
      <c r="U643" s="6"/>
      <c r="V643" s="48"/>
      <c r="W643" s="48"/>
    </row>
    <row r="644" spans="1:23" x14ac:dyDescent="0.2">
      <c r="A644" s="6"/>
      <c r="B644" s="6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6"/>
      <c r="Q644" s="6"/>
      <c r="R644" s="6"/>
      <c r="S644" s="6"/>
      <c r="T644" s="48"/>
      <c r="U644" s="6"/>
      <c r="V644" s="48"/>
      <c r="W644" s="48"/>
    </row>
    <row r="645" spans="1:23" x14ac:dyDescent="0.2">
      <c r="A645" s="6"/>
      <c r="B645" s="6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6"/>
      <c r="Q645" s="6"/>
      <c r="R645" s="6"/>
      <c r="S645" s="6"/>
      <c r="T645" s="48"/>
      <c r="U645" s="6"/>
      <c r="V645" s="48"/>
      <c r="W645" s="48"/>
    </row>
    <row r="646" spans="1:23" x14ac:dyDescent="0.2">
      <c r="A646" s="6"/>
      <c r="B646" s="6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6"/>
      <c r="Q646" s="6"/>
      <c r="R646" s="6"/>
      <c r="S646" s="6"/>
      <c r="T646" s="48"/>
      <c r="U646" s="6"/>
      <c r="V646" s="48"/>
      <c r="W646" s="48"/>
    </row>
    <row r="647" spans="1:23" x14ac:dyDescent="0.2">
      <c r="A647" s="6"/>
      <c r="B647" s="6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6"/>
      <c r="Q647" s="6"/>
      <c r="R647" s="6"/>
      <c r="S647" s="6"/>
      <c r="T647" s="48"/>
      <c r="U647" s="6"/>
      <c r="V647" s="48"/>
      <c r="W647" s="48"/>
    </row>
    <row r="648" spans="1:23" x14ac:dyDescent="0.2">
      <c r="A648" s="6"/>
      <c r="B648" s="6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6"/>
      <c r="Q648" s="6"/>
      <c r="R648" s="6"/>
      <c r="S648" s="6"/>
      <c r="T648" s="48"/>
      <c r="U648" s="6"/>
      <c r="V648" s="48"/>
      <c r="W648" s="48"/>
    </row>
    <row r="649" spans="1:23" x14ac:dyDescent="0.2">
      <c r="A649" s="6"/>
      <c r="B649" s="6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6"/>
      <c r="Q649" s="6"/>
      <c r="R649" s="6"/>
      <c r="S649" s="6"/>
      <c r="T649" s="48"/>
      <c r="U649" s="6"/>
      <c r="V649" s="48"/>
      <c r="W649" s="48"/>
    </row>
    <row r="650" spans="1:23" x14ac:dyDescent="0.2">
      <c r="A650" s="6"/>
      <c r="B650" s="6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6"/>
      <c r="Q650" s="6"/>
      <c r="R650" s="6"/>
      <c r="S650" s="6"/>
      <c r="T650" s="48"/>
      <c r="U650" s="6"/>
      <c r="V650" s="48"/>
      <c r="W650" s="48"/>
    </row>
    <row r="651" spans="1:23" x14ac:dyDescent="0.2">
      <c r="A651" s="6"/>
      <c r="B651" s="6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6"/>
      <c r="Q651" s="6"/>
      <c r="R651" s="6"/>
      <c r="S651" s="6"/>
      <c r="T651" s="48"/>
      <c r="U651" s="6"/>
      <c r="V651" s="48"/>
      <c r="W651" s="48"/>
    </row>
    <row r="652" spans="1:23" x14ac:dyDescent="0.2">
      <c r="A652" s="6"/>
      <c r="B652" s="6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6"/>
      <c r="Q652" s="6"/>
      <c r="R652" s="6"/>
      <c r="S652" s="6"/>
      <c r="T652" s="48"/>
      <c r="U652" s="6"/>
      <c r="V652" s="48"/>
      <c r="W652" s="48"/>
    </row>
    <row r="653" spans="1:23" x14ac:dyDescent="0.2">
      <c r="A653" s="6"/>
      <c r="B653" s="6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6"/>
      <c r="Q653" s="6"/>
      <c r="R653" s="6"/>
      <c r="S653" s="6"/>
      <c r="T653" s="48"/>
      <c r="U653" s="6"/>
      <c r="V653" s="48"/>
      <c r="W653" s="48"/>
    </row>
    <row r="654" spans="1:23" x14ac:dyDescent="0.2">
      <c r="A654" s="6"/>
      <c r="B654" s="6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6"/>
      <c r="Q654" s="6"/>
      <c r="R654" s="6"/>
      <c r="S654" s="6"/>
      <c r="T654" s="48"/>
      <c r="U654" s="6"/>
      <c r="V654" s="48"/>
      <c r="W654" s="48"/>
    </row>
    <row r="655" spans="1:23" x14ac:dyDescent="0.2">
      <c r="A655" s="6"/>
      <c r="B655" s="6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6"/>
      <c r="Q655" s="6"/>
      <c r="R655" s="6"/>
      <c r="S655" s="6"/>
      <c r="T655" s="48"/>
      <c r="U655" s="6"/>
      <c r="V655" s="48"/>
      <c r="W655" s="48"/>
    </row>
    <row r="656" spans="1:23" x14ac:dyDescent="0.2">
      <c r="A656" s="6"/>
      <c r="B656" s="6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6"/>
      <c r="Q656" s="6"/>
      <c r="R656" s="6"/>
      <c r="S656" s="6"/>
      <c r="T656" s="48"/>
      <c r="U656" s="6"/>
      <c r="V656" s="48"/>
      <c r="W656" s="48"/>
    </row>
    <row r="657" spans="1:23" x14ac:dyDescent="0.2">
      <c r="A657" s="6"/>
      <c r="B657" s="6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6"/>
      <c r="Q657" s="6"/>
      <c r="R657" s="6"/>
      <c r="S657" s="6"/>
      <c r="T657" s="48"/>
      <c r="U657" s="6"/>
      <c r="V657" s="48"/>
      <c r="W657" s="48"/>
    </row>
    <row r="658" spans="1:23" x14ac:dyDescent="0.2">
      <c r="A658" s="6"/>
      <c r="B658" s="6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6"/>
      <c r="Q658" s="6"/>
      <c r="R658" s="6"/>
      <c r="S658" s="6"/>
      <c r="T658" s="48"/>
      <c r="U658" s="6"/>
      <c r="V658" s="48"/>
      <c r="W658" s="48"/>
    </row>
    <row r="659" spans="1:23" x14ac:dyDescent="0.2">
      <c r="A659" s="6"/>
      <c r="B659" s="6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6"/>
      <c r="Q659" s="6"/>
      <c r="R659" s="6"/>
      <c r="S659" s="6"/>
      <c r="T659" s="48"/>
      <c r="U659" s="6"/>
      <c r="V659" s="48"/>
      <c r="W659" s="48"/>
    </row>
    <row r="660" spans="1:23" x14ac:dyDescent="0.2">
      <c r="A660" s="6"/>
      <c r="B660" s="6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6"/>
      <c r="Q660" s="6"/>
      <c r="R660" s="6"/>
      <c r="S660" s="6"/>
      <c r="T660" s="48"/>
      <c r="U660" s="6"/>
      <c r="V660" s="48"/>
      <c r="W660" s="48"/>
    </row>
    <row r="661" spans="1:23" x14ac:dyDescent="0.2">
      <c r="A661" s="6"/>
      <c r="B661" s="6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6"/>
      <c r="Q661" s="6"/>
      <c r="R661" s="6"/>
      <c r="S661" s="6"/>
      <c r="T661" s="48"/>
      <c r="U661" s="6"/>
      <c r="V661" s="48"/>
      <c r="W661" s="48"/>
    </row>
    <row r="662" spans="1:23" x14ac:dyDescent="0.2">
      <c r="A662" s="6"/>
      <c r="B662" s="6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6"/>
      <c r="Q662" s="6"/>
      <c r="R662" s="6"/>
      <c r="S662" s="6"/>
      <c r="T662" s="48"/>
      <c r="U662" s="6"/>
      <c r="V662" s="48"/>
      <c r="W662" s="48"/>
    </row>
    <row r="663" spans="1:23" x14ac:dyDescent="0.2">
      <c r="A663" s="6"/>
      <c r="B663" s="6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6"/>
      <c r="Q663" s="6"/>
      <c r="R663" s="6"/>
      <c r="S663" s="6"/>
      <c r="T663" s="48"/>
      <c r="U663" s="6"/>
      <c r="V663" s="48"/>
      <c r="W663" s="48"/>
    </row>
    <row r="664" spans="1:23" x14ac:dyDescent="0.2">
      <c r="A664" s="6"/>
      <c r="B664" s="6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6"/>
      <c r="Q664" s="6"/>
      <c r="R664" s="6"/>
      <c r="S664" s="6"/>
      <c r="T664" s="48"/>
      <c r="U664" s="6"/>
      <c r="V664" s="48"/>
      <c r="W664" s="48"/>
    </row>
    <row r="665" spans="1:23" x14ac:dyDescent="0.2">
      <c r="A665" s="6"/>
      <c r="B665" s="6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6"/>
      <c r="Q665" s="6"/>
      <c r="R665" s="6"/>
      <c r="S665" s="6"/>
      <c r="T665" s="48"/>
      <c r="U665" s="6"/>
      <c r="V665" s="48"/>
      <c r="W665" s="48"/>
    </row>
    <row r="666" spans="1:23" x14ac:dyDescent="0.2">
      <c r="A666" s="6"/>
      <c r="B666" s="6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6"/>
      <c r="Q666" s="6"/>
      <c r="R666" s="6"/>
      <c r="S666" s="6"/>
      <c r="T666" s="48"/>
      <c r="U666" s="6"/>
      <c r="V666" s="48"/>
      <c r="W666" s="48"/>
    </row>
    <row r="667" spans="1:23" x14ac:dyDescent="0.2">
      <c r="A667" s="6"/>
      <c r="B667" s="6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6"/>
      <c r="Q667" s="6"/>
      <c r="R667" s="6"/>
      <c r="S667" s="6"/>
      <c r="T667" s="48"/>
      <c r="U667" s="6"/>
      <c r="V667" s="48"/>
      <c r="W667" s="48"/>
    </row>
    <row r="668" spans="1:23" x14ac:dyDescent="0.2">
      <c r="A668" s="6"/>
      <c r="B668" s="6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6"/>
      <c r="Q668" s="6"/>
      <c r="R668" s="6"/>
      <c r="S668" s="6"/>
      <c r="T668" s="48"/>
      <c r="U668" s="6"/>
      <c r="V668" s="48"/>
      <c r="W668" s="48"/>
    </row>
    <row r="669" spans="1:23" x14ac:dyDescent="0.2">
      <c r="A669" s="6"/>
      <c r="B669" s="6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6"/>
      <c r="Q669" s="6"/>
      <c r="R669" s="6"/>
      <c r="S669" s="6"/>
      <c r="T669" s="48"/>
      <c r="U669" s="6"/>
      <c r="V669" s="48"/>
      <c r="W669" s="48"/>
    </row>
    <row r="670" spans="1:23" x14ac:dyDescent="0.2">
      <c r="A670" s="6"/>
      <c r="B670" s="6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6"/>
      <c r="Q670" s="6"/>
      <c r="R670" s="6"/>
      <c r="S670" s="6"/>
      <c r="T670" s="48"/>
      <c r="U670" s="6"/>
      <c r="V670" s="48"/>
      <c r="W670" s="48"/>
    </row>
    <row r="671" spans="1:23" x14ac:dyDescent="0.2">
      <c r="A671" s="6"/>
      <c r="B671" s="6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6"/>
      <c r="Q671" s="6"/>
      <c r="R671" s="6"/>
      <c r="S671" s="6"/>
      <c r="T671" s="48"/>
      <c r="U671" s="6"/>
      <c r="V671" s="48"/>
      <c r="W671" s="48"/>
    </row>
    <row r="672" spans="1:23" x14ac:dyDescent="0.2">
      <c r="A672" s="6"/>
      <c r="B672" s="6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6"/>
      <c r="Q672" s="6"/>
      <c r="R672" s="6"/>
      <c r="S672" s="6"/>
      <c r="T672" s="48"/>
      <c r="U672" s="6"/>
      <c r="V672" s="48"/>
      <c r="W672" s="48"/>
    </row>
    <row r="673" spans="1:23" x14ac:dyDescent="0.2">
      <c r="A673" s="6"/>
      <c r="B673" s="6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6"/>
      <c r="Q673" s="6"/>
      <c r="R673" s="6"/>
      <c r="S673" s="6"/>
      <c r="T673" s="48"/>
      <c r="U673" s="6"/>
      <c r="V673" s="48"/>
      <c r="W673" s="48"/>
    </row>
    <row r="674" spans="1:23" x14ac:dyDescent="0.2">
      <c r="A674" s="6"/>
      <c r="B674" s="6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6"/>
      <c r="Q674" s="6"/>
      <c r="R674" s="6"/>
      <c r="S674" s="6"/>
      <c r="T674" s="48"/>
      <c r="U674" s="6"/>
      <c r="V674" s="48"/>
      <c r="W674" s="48"/>
    </row>
    <row r="675" spans="1:23" x14ac:dyDescent="0.2">
      <c r="A675" s="6"/>
      <c r="B675" s="6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6"/>
      <c r="Q675" s="6"/>
      <c r="R675" s="6"/>
      <c r="S675" s="6"/>
      <c r="T675" s="48"/>
      <c r="U675" s="6"/>
      <c r="V675" s="48"/>
      <c r="W675" s="48"/>
    </row>
    <row r="676" spans="1:23" x14ac:dyDescent="0.2">
      <c r="A676" s="6"/>
      <c r="B676" s="6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6"/>
      <c r="Q676" s="6"/>
      <c r="R676" s="6"/>
      <c r="S676" s="6"/>
      <c r="T676" s="48"/>
      <c r="U676" s="6"/>
      <c r="V676" s="48"/>
      <c r="W676" s="48"/>
    </row>
    <row r="677" spans="1:23" x14ac:dyDescent="0.2">
      <c r="A677" s="6"/>
      <c r="B677" s="6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6"/>
      <c r="Q677" s="6"/>
      <c r="R677" s="6"/>
      <c r="S677" s="6"/>
      <c r="T677" s="48"/>
      <c r="U677" s="6"/>
      <c r="V677" s="48"/>
      <c r="W677" s="48"/>
    </row>
    <row r="678" spans="1:23" x14ac:dyDescent="0.2">
      <c r="A678" s="6"/>
      <c r="B678" s="6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6"/>
      <c r="Q678" s="6"/>
      <c r="R678" s="6"/>
      <c r="S678" s="6"/>
      <c r="T678" s="48"/>
      <c r="U678" s="6"/>
      <c r="V678" s="48"/>
      <c r="W678" s="48"/>
    </row>
    <row r="679" spans="1:23" x14ac:dyDescent="0.2">
      <c r="A679" s="6"/>
      <c r="B679" s="6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6"/>
      <c r="Q679" s="6"/>
      <c r="R679" s="6"/>
      <c r="S679" s="6"/>
      <c r="T679" s="48"/>
      <c r="U679" s="6"/>
      <c r="V679" s="48"/>
      <c r="W679" s="48"/>
    </row>
    <row r="680" spans="1:23" x14ac:dyDescent="0.2">
      <c r="A680" s="6"/>
      <c r="B680" s="6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6"/>
      <c r="Q680" s="6"/>
      <c r="R680" s="6"/>
      <c r="S680" s="6"/>
      <c r="T680" s="48"/>
      <c r="U680" s="6"/>
      <c r="V680" s="48"/>
      <c r="W680" s="48"/>
    </row>
    <row r="681" spans="1:23" x14ac:dyDescent="0.2">
      <c r="A681" s="6"/>
      <c r="B681" s="6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6"/>
      <c r="Q681" s="6"/>
      <c r="R681" s="6"/>
      <c r="S681" s="6"/>
      <c r="T681" s="48"/>
      <c r="U681" s="6"/>
      <c r="V681" s="48"/>
      <c r="W681" s="48"/>
    </row>
    <row r="682" spans="1:23" x14ac:dyDescent="0.2">
      <c r="A682" s="6"/>
      <c r="B682" s="6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6"/>
      <c r="Q682" s="6"/>
      <c r="R682" s="6"/>
      <c r="S682" s="6"/>
      <c r="T682" s="48"/>
      <c r="U682" s="6"/>
      <c r="V682" s="48"/>
      <c r="W682" s="48"/>
    </row>
    <row r="683" spans="1:23" x14ac:dyDescent="0.2">
      <c r="A683" s="6"/>
      <c r="B683" s="6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6"/>
      <c r="Q683" s="6"/>
      <c r="R683" s="6"/>
      <c r="S683" s="6"/>
      <c r="T683" s="48"/>
      <c r="U683" s="6"/>
      <c r="V683" s="48"/>
      <c r="W683" s="48"/>
    </row>
    <row r="684" spans="1:23" x14ac:dyDescent="0.2">
      <c r="A684" s="6"/>
      <c r="B684" s="6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6"/>
      <c r="Q684" s="6"/>
      <c r="R684" s="6"/>
      <c r="S684" s="6"/>
      <c r="T684" s="48"/>
      <c r="U684" s="6"/>
      <c r="V684" s="48"/>
      <c r="W684" s="48"/>
    </row>
    <row r="685" spans="1:23" x14ac:dyDescent="0.2">
      <c r="A685" s="6"/>
      <c r="B685" s="6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6"/>
      <c r="Q685" s="6"/>
      <c r="R685" s="6"/>
      <c r="S685" s="6"/>
      <c r="T685" s="48"/>
      <c r="U685" s="6"/>
      <c r="V685" s="48"/>
      <c r="W685" s="48"/>
    </row>
    <row r="686" spans="1:23" x14ac:dyDescent="0.2">
      <c r="A686" s="6"/>
      <c r="B686" s="6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6"/>
      <c r="Q686" s="6"/>
      <c r="R686" s="6"/>
      <c r="S686" s="6"/>
      <c r="T686" s="48"/>
      <c r="U686" s="6"/>
      <c r="V686" s="48"/>
      <c r="W686" s="48"/>
    </row>
    <row r="687" spans="1:23" x14ac:dyDescent="0.2">
      <c r="A687" s="6"/>
      <c r="B687" s="6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6"/>
      <c r="Q687" s="6"/>
      <c r="R687" s="6"/>
      <c r="S687" s="6"/>
      <c r="T687" s="48"/>
      <c r="U687" s="6"/>
      <c r="V687" s="48"/>
      <c r="W687" s="48"/>
    </row>
    <row r="688" spans="1:23" x14ac:dyDescent="0.2">
      <c r="A688" s="6"/>
      <c r="B688" s="6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6"/>
      <c r="Q688" s="6"/>
      <c r="R688" s="6"/>
      <c r="S688" s="6"/>
      <c r="T688" s="48"/>
      <c r="U688" s="6"/>
      <c r="V688" s="48"/>
      <c r="W688" s="48"/>
    </row>
    <row r="689" spans="1:23" x14ac:dyDescent="0.2">
      <c r="A689" s="6"/>
      <c r="B689" s="6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6"/>
      <c r="Q689" s="6"/>
      <c r="R689" s="6"/>
      <c r="S689" s="6"/>
      <c r="T689" s="48"/>
      <c r="U689" s="6"/>
      <c r="V689" s="48"/>
      <c r="W689" s="48"/>
    </row>
    <row r="690" spans="1:23" x14ac:dyDescent="0.2">
      <c r="A690" s="6"/>
      <c r="B690" s="6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6"/>
      <c r="Q690" s="6"/>
      <c r="R690" s="6"/>
      <c r="S690" s="6"/>
      <c r="T690" s="48"/>
      <c r="U690" s="6"/>
      <c r="V690" s="48"/>
      <c r="W690" s="48"/>
    </row>
    <row r="691" spans="1:23" x14ac:dyDescent="0.2">
      <c r="A691" s="6"/>
      <c r="B691" s="6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6"/>
      <c r="Q691" s="6"/>
      <c r="R691" s="6"/>
      <c r="S691" s="6"/>
      <c r="T691" s="48"/>
      <c r="U691" s="6"/>
      <c r="V691" s="48"/>
      <c r="W691" s="48"/>
    </row>
    <row r="692" spans="1:23" x14ac:dyDescent="0.2">
      <c r="A692" s="6"/>
      <c r="B692" s="6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6"/>
      <c r="Q692" s="6"/>
      <c r="R692" s="6"/>
      <c r="S692" s="6"/>
      <c r="T692" s="48"/>
      <c r="U692" s="6"/>
      <c r="V692" s="48"/>
      <c r="W692" s="48"/>
    </row>
    <row r="693" spans="1:23" x14ac:dyDescent="0.2">
      <c r="A693" s="6"/>
      <c r="B693" s="6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6"/>
      <c r="Q693" s="6"/>
      <c r="R693" s="6"/>
      <c r="S693" s="6"/>
      <c r="T693" s="48"/>
      <c r="U693" s="6"/>
      <c r="V693" s="48"/>
      <c r="W693" s="48"/>
    </row>
    <row r="694" spans="1:23" x14ac:dyDescent="0.2">
      <c r="A694" s="6"/>
      <c r="B694" s="6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6"/>
      <c r="Q694" s="6"/>
      <c r="R694" s="6"/>
      <c r="S694" s="6"/>
      <c r="T694" s="48"/>
      <c r="U694" s="6"/>
      <c r="V694" s="48"/>
      <c r="W694" s="48"/>
    </row>
    <row r="695" spans="1:23" x14ac:dyDescent="0.2">
      <c r="A695" s="6"/>
      <c r="B695" s="6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6"/>
      <c r="Q695" s="6"/>
      <c r="R695" s="6"/>
      <c r="S695" s="6"/>
      <c r="T695" s="48"/>
      <c r="U695" s="6"/>
      <c r="V695" s="48"/>
      <c r="W695" s="48"/>
    </row>
    <row r="696" spans="1:23" x14ac:dyDescent="0.2">
      <c r="A696" s="6"/>
      <c r="B696" s="6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6"/>
      <c r="Q696" s="6"/>
      <c r="R696" s="6"/>
      <c r="S696" s="6"/>
      <c r="T696" s="48"/>
      <c r="U696" s="6"/>
      <c r="V696" s="48"/>
      <c r="W696" s="48"/>
    </row>
    <row r="697" spans="1:23" x14ac:dyDescent="0.2">
      <c r="A697" s="6"/>
      <c r="B697" s="6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6"/>
      <c r="Q697" s="6"/>
      <c r="R697" s="6"/>
      <c r="S697" s="6"/>
      <c r="T697" s="48"/>
      <c r="U697" s="6"/>
      <c r="V697" s="48"/>
      <c r="W697" s="48"/>
    </row>
    <row r="698" spans="1:23" x14ac:dyDescent="0.2">
      <c r="A698" s="6"/>
      <c r="B698" s="6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6"/>
      <c r="Q698" s="6"/>
      <c r="R698" s="6"/>
      <c r="S698" s="6"/>
      <c r="T698" s="48"/>
      <c r="U698" s="6"/>
      <c r="V698" s="48"/>
      <c r="W698" s="48"/>
    </row>
    <row r="699" spans="1:23" x14ac:dyDescent="0.2">
      <c r="A699" s="6"/>
      <c r="B699" s="6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6"/>
      <c r="Q699" s="6"/>
      <c r="R699" s="6"/>
      <c r="S699" s="6"/>
      <c r="T699" s="48"/>
      <c r="U699" s="6"/>
      <c r="V699" s="48"/>
      <c r="W699" s="48"/>
    </row>
    <row r="700" spans="1:23" x14ac:dyDescent="0.2">
      <c r="A700" s="6"/>
      <c r="B700" s="6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6"/>
      <c r="Q700" s="6"/>
      <c r="R700" s="6"/>
      <c r="S700" s="6"/>
      <c r="T700" s="48"/>
      <c r="U700" s="6"/>
      <c r="V700" s="48"/>
      <c r="W700" s="48"/>
    </row>
    <row r="701" spans="1:23" x14ac:dyDescent="0.2">
      <c r="A701" s="6"/>
      <c r="B701" s="6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6"/>
      <c r="Q701" s="6"/>
      <c r="R701" s="6"/>
      <c r="S701" s="6"/>
      <c r="T701" s="48"/>
      <c r="U701" s="6"/>
      <c r="V701" s="48"/>
      <c r="W701" s="48"/>
    </row>
    <row r="702" spans="1:23" x14ac:dyDescent="0.2">
      <c r="A702" s="6"/>
      <c r="B702" s="6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6"/>
      <c r="Q702" s="6"/>
      <c r="R702" s="6"/>
      <c r="S702" s="6"/>
      <c r="T702" s="48"/>
      <c r="U702" s="6"/>
      <c r="V702" s="48"/>
      <c r="W702" s="48"/>
    </row>
    <row r="703" spans="1:23" x14ac:dyDescent="0.2">
      <c r="A703" s="6"/>
      <c r="B703" s="6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6"/>
      <c r="Q703" s="6"/>
      <c r="R703" s="6"/>
      <c r="S703" s="6"/>
      <c r="T703" s="48"/>
      <c r="U703" s="6"/>
      <c r="V703" s="48"/>
      <c r="W703" s="48"/>
    </row>
    <row r="704" spans="1:23" x14ac:dyDescent="0.2">
      <c r="A704" s="6"/>
      <c r="B704" s="6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6"/>
      <c r="Q704" s="6"/>
      <c r="R704" s="6"/>
      <c r="S704" s="6"/>
      <c r="T704" s="48"/>
      <c r="U704" s="6"/>
      <c r="V704" s="48"/>
      <c r="W704" s="48"/>
    </row>
    <row r="705" spans="1:23" x14ac:dyDescent="0.2">
      <c r="A705" s="6"/>
      <c r="B705" s="6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6"/>
      <c r="Q705" s="6"/>
      <c r="R705" s="6"/>
      <c r="S705" s="6"/>
      <c r="T705" s="48"/>
      <c r="U705" s="6"/>
      <c r="V705" s="48"/>
      <c r="W705" s="48"/>
    </row>
    <row r="706" spans="1:23" x14ac:dyDescent="0.2">
      <c r="A706" s="6"/>
      <c r="B706" s="6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6"/>
      <c r="Q706" s="6"/>
      <c r="R706" s="6"/>
      <c r="S706" s="6"/>
      <c r="T706" s="48"/>
      <c r="U706" s="6"/>
      <c r="V706" s="48"/>
      <c r="W706" s="48"/>
    </row>
    <row r="707" spans="1:23" x14ac:dyDescent="0.2">
      <c r="A707" s="6"/>
      <c r="B707" s="6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6"/>
      <c r="Q707" s="6"/>
      <c r="R707" s="6"/>
      <c r="S707" s="6"/>
      <c r="T707" s="48"/>
      <c r="U707" s="6"/>
      <c r="V707" s="48"/>
      <c r="W707" s="48"/>
    </row>
    <row r="708" spans="1:23" x14ac:dyDescent="0.2">
      <c r="A708" s="6"/>
      <c r="B708" s="6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6"/>
      <c r="Q708" s="6"/>
      <c r="R708" s="6"/>
      <c r="S708" s="6"/>
      <c r="T708" s="48"/>
      <c r="U708" s="6"/>
      <c r="V708" s="48"/>
      <c r="W708" s="48"/>
    </row>
    <row r="709" spans="1:23" x14ac:dyDescent="0.2">
      <c r="A709" s="6"/>
      <c r="B709" s="6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6"/>
      <c r="Q709" s="6"/>
      <c r="R709" s="6"/>
      <c r="S709" s="6"/>
      <c r="T709" s="48"/>
      <c r="U709" s="6"/>
      <c r="V709" s="48"/>
      <c r="W709" s="48"/>
    </row>
    <row r="710" spans="1:23" x14ac:dyDescent="0.2">
      <c r="A710" s="6"/>
      <c r="B710" s="6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6"/>
      <c r="Q710" s="6"/>
      <c r="R710" s="6"/>
      <c r="S710" s="6"/>
      <c r="T710" s="48"/>
      <c r="U710" s="6"/>
      <c r="V710" s="48"/>
      <c r="W710" s="48"/>
    </row>
    <row r="711" spans="1:23" x14ac:dyDescent="0.2">
      <c r="A711" s="6"/>
      <c r="B711" s="6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6"/>
      <c r="Q711" s="6"/>
      <c r="R711" s="6"/>
      <c r="S711" s="6"/>
      <c r="T711" s="48"/>
      <c r="U711" s="6"/>
      <c r="V711" s="48"/>
      <c r="W711" s="48"/>
    </row>
    <row r="712" spans="1:23" x14ac:dyDescent="0.2">
      <c r="A712" s="6"/>
      <c r="B712" s="6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6"/>
      <c r="Q712" s="6"/>
      <c r="R712" s="6"/>
      <c r="S712" s="6"/>
      <c r="T712" s="48"/>
      <c r="U712" s="6"/>
      <c r="V712" s="48"/>
      <c r="W712" s="48"/>
    </row>
    <row r="713" spans="1:23" x14ac:dyDescent="0.2">
      <c r="A713" s="6"/>
      <c r="B713" s="6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6"/>
      <c r="Q713" s="6"/>
      <c r="R713" s="6"/>
      <c r="S713" s="6"/>
      <c r="T713" s="48"/>
      <c r="U713" s="6"/>
      <c r="V713" s="48"/>
      <c r="W713" s="48"/>
    </row>
    <row r="714" spans="1:23" x14ac:dyDescent="0.2">
      <c r="A714" s="6"/>
      <c r="B714" s="6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6"/>
      <c r="Q714" s="6"/>
      <c r="R714" s="6"/>
      <c r="S714" s="6"/>
      <c r="T714" s="48"/>
      <c r="U714" s="6"/>
      <c r="V714" s="48"/>
      <c r="W714" s="48"/>
    </row>
    <row r="715" spans="1:23" x14ac:dyDescent="0.2">
      <c r="A715" s="6"/>
      <c r="B715" s="6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6"/>
      <c r="Q715" s="6"/>
      <c r="R715" s="6"/>
      <c r="S715" s="6"/>
      <c r="T715" s="48"/>
      <c r="U715" s="6"/>
      <c r="V715" s="48"/>
      <c r="W715" s="48"/>
    </row>
    <row r="716" spans="1:23" x14ac:dyDescent="0.2">
      <c r="A716" s="6"/>
      <c r="B716" s="6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6"/>
      <c r="Q716" s="6"/>
      <c r="R716" s="6"/>
      <c r="S716" s="6"/>
      <c r="T716" s="48"/>
      <c r="U716" s="6"/>
      <c r="V716" s="48"/>
      <c r="W716" s="48"/>
    </row>
    <row r="717" spans="1:23" x14ac:dyDescent="0.2">
      <c r="A717" s="6"/>
      <c r="B717" s="6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6"/>
      <c r="Q717" s="6"/>
      <c r="R717" s="6"/>
      <c r="S717" s="6"/>
      <c r="T717" s="48"/>
      <c r="U717" s="6"/>
      <c r="V717" s="48"/>
      <c r="W717" s="48"/>
    </row>
    <row r="718" spans="1:23" x14ac:dyDescent="0.2">
      <c r="A718" s="6"/>
      <c r="B718" s="6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6"/>
      <c r="Q718" s="6"/>
      <c r="R718" s="6"/>
      <c r="S718" s="6"/>
      <c r="T718" s="48"/>
      <c r="U718" s="6"/>
      <c r="V718" s="48"/>
      <c r="W718" s="48"/>
    </row>
    <row r="719" spans="1:23" x14ac:dyDescent="0.2">
      <c r="A719" s="6"/>
      <c r="B719" s="6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6"/>
      <c r="Q719" s="6"/>
      <c r="R719" s="6"/>
      <c r="S719" s="6"/>
      <c r="T719" s="48"/>
      <c r="U719" s="6"/>
      <c r="V719" s="48"/>
      <c r="W719" s="48"/>
    </row>
    <row r="720" spans="1:23" x14ac:dyDescent="0.2">
      <c r="A720" s="6"/>
      <c r="B720" s="6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6"/>
      <c r="Q720" s="6"/>
      <c r="R720" s="6"/>
      <c r="S720" s="6"/>
      <c r="T720" s="48"/>
      <c r="U720" s="6"/>
      <c r="V720" s="48"/>
      <c r="W720" s="48"/>
    </row>
    <row r="721" spans="1:23" x14ac:dyDescent="0.2">
      <c r="A721" s="6"/>
      <c r="B721" s="6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6"/>
      <c r="Q721" s="6"/>
      <c r="R721" s="6"/>
      <c r="S721" s="6"/>
      <c r="T721" s="48"/>
      <c r="U721" s="6"/>
      <c r="V721" s="48"/>
      <c r="W721" s="48"/>
    </row>
    <row r="722" spans="1:23" x14ac:dyDescent="0.2">
      <c r="A722" s="6"/>
      <c r="B722" s="6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6"/>
      <c r="Q722" s="6"/>
      <c r="R722" s="6"/>
      <c r="S722" s="6"/>
      <c r="T722" s="48"/>
      <c r="U722" s="6"/>
      <c r="V722" s="48"/>
      <c r="W722" s="48"/>
    </row>
    <row r="723" spans="1:23" x14ac:dyDescent="0.2">
      <c r="A723" s="6"/>
      <c r="B723" s="6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6"/>
      <c r="Q723" s="6"/>
      <c r="R723" s="6"/>
      <c r="S723" s="6"/>
      <c r="T723" s="48"/>
      <c r="U723" s="6"/>
      <c r="V723" s="48"/>
      <c r="W723" s="48"/>
    </row>
    <row r="724" spans="1:23" x14ac:dyDescent="0.2">
      <c r="A724" s="6"/>
      <c r="B724" s="6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6"/>
      <c r="Q724" s="6"/>
      <c r="R724" s="6"/>
      <c r="S724" s="6"/>
      <c r="T724" s="48"/>
      <c r="U724" s="6"/>
      <c r="V724" s="48"/>
      <c r="W724" s="48"/>
    </row>
    <row r="725" spans="1:23" x14ac:dyDescent="0.2">
      <c r="A725" s="6"/>
      <c r="B725" s="6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6"/>
      <c r="Q725" s="6"/>
      <c r="R725" s="6"/>
      <c r="S725" s="6"/>
      <c r="T725" s="48"/>
      <c r="U725" s="6"/>
      <c r="V725" s="48"/>
      <c r="W725" s="48"/>
    </row>
    <row r="726" spans="1:23" x14ac:dyDescent="0.2">
      <c r="A726" s="6"/>
      <c r="B726" s="6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6"/>
      <c r="Q726" s="6"/>
      <c r="R726" s="6"/>
      <c r="S726" s="6"/>
      <c r="T726" s="48"/>
      <c r="U726" s="6"/>
      <c r="V726" s="48"/>
      <c r="W726" s="48"/>
    </row>
    <row r="727" spans="1:23" x14ac:dyDescent="0.2">
      <c r="A727" s="6"/>
      <c r="B727" s="6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6"/>
      <c r="Q727" s="6"/>
      <c r="R727" s="6"/>
      <c r="S727" s="6"/>
      <c r="T727" s="48"/>
      <c r="U727" s="6"/>
      <c r="V727" s="48"/>
      <c r="W727" s="48"/>
    </row>
    <row r="728" spans="1:23" x14ac:dyDescent="0.2">
      <c r="A728" s="6"/>
      <c r="B728" s="6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6"/>
      <c r="Q728" s="6"/>
      <c r="R728" s="6"/>
      <c r="S728" s="6"/>
      <c r="T728" s="48"/>
      <c r="U728" s="6"/>
      <c r="V728" s="48"/>
      <c r="W728" s="48"/>
    </row>
    <row r="729" spans="1:23" x14ac:dyDescent="0.2">
      <c r="A729" s="6"/>
      <c r="B729" s="6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6"/>
      <c r="Q729" s="6"/>
      <c r="R729" s="6"/>
      <c r="S729" s="6"/>
      <c r="T729" s="48"/>
      <c r="U729" s="6"/>
      <c r="V729" s="48"/>
      <c r="W729" s="48"/>
    </row>
    <row r="730" spans="1:23" x14ac:dyDescent="0.2">
      <c r="A730" s="6"/>
      <c r="B730" s="6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6"/>
      <c r="Q730" s="6"/>
      <c r="R730" s="6"/>
      <c r="S730" s="6"/>
      <c r="T730" s="48"/>
      <c r="U730" s="6"/>
      <c r="V730" s="48"/>
      <c r="W730" s="48"/>
    </row>
    <row r="731" spans="1:23" x14ac:dyDescent="0.2">
      <c r="A731" s="6"/>
      <c r="B731" s="6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6"/>
      <c r="Q731" s="6"/>
      <c r="R731" s="6"/>
      <c r="S731" s="6"/>
      <c r="T731" s="48"/>
      <c r="U731" s="6"/>
      <c r="V731" s="48"/>
      <c r="W731" s="48"/>
    </row>
    <row r="732" spans="1:23" x14ac:dyDescent="0.2">
      <c r="A732" s="6"/>
      <c r="B732" s="6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6"/>
      <c r="Q732" s="6"/>
      <c r="R732" s="6"/>
      <c r="S732" s="6"/>
      <c r="T732" s="48"/>
      <c r="U732" s="6"/>
      <c r="V732" s="48"/>
      <c r="W732" s="48"/>
    </row>
    <row r="733" spans="1:23" x14ac:dyDescent="0.2">
      <c r="A733" s="6"/>
      <c r="B733" s="6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6"/>
      <c r="Q733" s="6"/>
      <c r="R733" s="6"/>
      <c r="S733" s="6"/>
      <c r="T733" s="48"/>
      <c r="U733" s="6"/>
      <c r="V733" s="48"/>
      <c r="W733" s="48"/>
    </row>
    <row r="734" spans="1:23" x14ac:dyDescent="0.2">
      <c r="A734" s="6"/>
      <c r="B734" s="6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6"/>
      <c r="Q734" s="6"/>
      <c r="R734" s="6"/>
      <c r="S734" s="6"/>
      <c r="T734" s="48"/>
      <c r="U734" s="6"/>
      <c r="V734" s="48"/>
      <c r="W734" s="48"/>
    </row>
    <row r="735" spans="1:23" x14ac:dyDescent="0.2">
      <c r="A735" s="6"/>
      <c r="B735" s="6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6"/>
      <c r="Q735" s="6"/>
      <c r="R735" s="6"/>
      <c r="S735" s="6"/>
      <c r="T735" s="48"/>
      <c r="U735" s="6"/>
      <c r="V735" s="48"/>
      <c r="W735" s="48"/>
    </row>
    <row r="736" spans="1:23" x14ac:dyDescent="0.2">
      <c r="A736" s="6"/>
      <c r="B736" s="6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6"/>
      <c r="Q736" s="6"/>
      <c r="R736" s="6"/>
      <c r="S736" s="6"/>
      <c r="T736" s="48"/>
      <c r="U736" s="6"/>
      <c r="V736" s="48"/>
      <c r="W736" s="48"/>
    </row>
    <row r="737" spans="1:23" x14ac:dyDescent="0.2">
      <c r="A737" s="6"/>
      <c r="B737" s="6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6"/>
      <c r="Q737" s="6"/>
      <c r="R737" s="6"/>
      <c r="S737" s="6"/>
      <c r="T737" s="48"/>
      <c r="U737" s="6"/>
      <c r="V737" s="48"/>
      <c r="W737" s="48"/>
    </row>
    <row r="738" spans="1:23" x14ac:dyDescent="0.2">
      <c r="A738" s="6"/>
      <c r="B738" s="6"/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6"/>
      <c r="Q738" s="6"/>
      <c r="R738" s="6"/>
      <c r="S738" s="6"/>
      <c r="T738" s="48"/>
      <c r="U738" s="6"/>
      <c r="V738" s="48"/>
      <c r="W738" s="48"/>
    </row>
    <row r="739" spans="1:23" x14ac:dyDescent="0.2">
      <c r="A739" s="6"/>
      <c r="B739" s="6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6"/>
      <c r="Q739" s="6"/>
      <c r="R739" s="6"/>
      <c r="S739" s="6"/>
      <c r="T739" s="48"/>
      <c r="U739" s="6"/>
      <c r="V739" s="48"/>
      <c r="W739" s="48"/>
    </row>
    <row r="740" spans="1:23" x14ac:dyDescent="0.2">
      <c r="A740" s="6"/>
      <c r="B740" s="6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6"/>
      <c r="Q740" s="6"/>
      <c r="R740" s="6"/>
      <c r="S740" s="6"/>
      <c r="T740" s="48"/>
      <c r="U740" s="6"/>
      <c r="V740" s="48"/>
      <c r="W740" s="48"/>
    </row>
    <row r="741" spans="1:23" x14ac:dyDescent="0.2">
      <c r="A741" s="6"/>
      <c r="B741" s="6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6"/>
      <c r="Q741" s="6"/>
      <c r="R741" s="6"/>
      <c r="S741" s="6"/>
      <c r="T741" s="48"/>
      <c r="U741" s="6"/>
      <c r="V741" s="48"/>
      <c r="W741" s="48"/>
    </row>
    <row r="742" spans="1:23" x14ac:dyDescent="0.2">
      <c r="A742" s="6"/>
      <c r="B742" s="6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6"/>
      <c r="Q742" s="6"/>
      <c r="R742" s="6"/>
      <c r="S742" s="6"/>
      <c r="T742" s="48"/>
      <c r="U742" s="6"/>
      <c r="V742" s="48"/>
      <c r="W742" s="48"/>
    </row>
    <row r="743" spans="1:23" x14ac:dyDescent="0.2">
      <c r="A743" s="6"/>
      <c r="B743" s="6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6"/>
      <c r="Q743" s="6"/>
      <c r="R743" s="6"/>
      <c r="S743" s="6"/>
      <c r="T743" s="48"/>
      <c r="U743" s="6"/>
      <c r="V743" s="48"/>
      <c r="W743" s="48"/>
    </row>
    <row r="744" spans="1:23" x14ac:dyDescent="0.2">
      <c r="A744" s="6"/>
      <c r="B744" s="6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6"/>
      <c r="Q744" s="6"/>
      <c r="R744" s="6"/>
      <c r="S744" s="6"/>
      <c r="T744" s="48"/>
      <c r="U744" s="6"/>
      <c r="V744" s="48"/>
      <c r="W744" s="48"/>
    </row>
    <row r="745" spans="1:23" x14ac:dyDescent="0.2">
      <c r="A745" s="6"/>
      <c r="B745" s="6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6"/>
      <c r="Q745" s="6"/>
      <c r="R745" s="6"/>
      <c r="S745" s="6"/>
      <c r="T745" s="48"/>
      <c r="U745" s="6"/>
      <c r="V745" s="48"/>
      <c r="W745" s="48"/>
    </row>
    <row r="746" spans="1:23" x14ac:dyDescent="0.2">
      <c r="A746" s="6"/>
      <c r="B746" s="6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6"/>
      <c r="Q746" s="6"/>
      <c r="R746" s="6"/>
      <c r="S746" s="6"/>
      <c r="T746" s="48"/>
      <c r="U746" s="6"/>
      <c r="V746" s="48"/>
      <c r="W746" s="48"/>
    </row>
    <row r="747" spans="1:23" x14ac:dyDescent="0.2">
      <c r="A747" s="6"/>
      <c r="B747" s="6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6"/>
      <c r="Q747" s="6"/>
      <c r="R747" s="6"/>
      <c r="S747" s="6"/>
      <c r="T747" s="48"/>
      <c r="U747" s="6"/>
      <c r="V747" s="48"/>
      <c r="W747" s="48"/>
    </row>
    <row r="748" spans="1:23" x14ac:dyDescent="0.2">
      <c r="A748" s="6"/>
      <c r="B748" s="6"/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  <c r="P748" s="6"/>
      <c r="Q748" s="6"/>
      <c r="R748" s="6"/>
      <c r="S748" s="6"/>
      <c r="T748" s="48"/>
      <c r="U748" s="6"/>
      <c r="V748" s="48"/>
      <c r="W748" s="48"/>
    </row>
    <row r="749" spans="1:23" x14ac:dyDescent="0.2">
      <c r="A749" s="6"/>
      <c r="B749" s="6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6"/>
      <c r="Q749" s="6"/>
      <c r="R749" s="6"/>
      <c r="S749" s="6"/>
      <c r="T749" s="48"/>
      <c r="U749" s="6"/>
      <c r="V749" s="48"/>
      <c r="W749" s="48"/>
    </row>
    <row r="750" spans="1:23" x14ac:dyDescent="0.2">
      <c r="A750" s="6"/>
      <c r="B750" s="6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6"/>
      <c r="Q750" s="6"/>
      <c r="R750" s="6"/>
      <c r="S750" s="6"/>
      <c r="T750" s="48"/>
      <c r="U750" s="6"/>
      <c r="V750" s="48"/>
      <c r="W750" s="48"/>
    </row>
    <row r="751" spans="1:23" x14ac:dyDescent="0.2">
      <c r="A751" s="6"/>
      <c r="B751" s="6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6"/>
      <c r="Q751" s="6"/>
      <c r="R751" s="6"/>
      <c r="S751" s="6"/>
      <c r="T751" s="48"/>
      <c r="U751" s="6"/>
      <c r="V751" s="48"/>
      <c r="W751" s="48"/>
    </row>
    <row r="752" spans="1:23" x14ac:dyDescent="0.2">
      <c r="A752" s="6"/>
      <c r="B752" s="6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6"/>
      <c r="Q752" s="6"/>
      <c r="R752" s="6"/>
      <c r="S752" s="6"/>
      <c r="T752" s="48"/>
      <c r="U752" s="6"/>
      <c r="V752" s="48"/>
      <c r="W752" s="48"/>
    </row>
    <row r="753" spans="1:23" x14ac:dyDescent="0.2">
      <c r="A753" s="6"/>
      <c r="B753" s="6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6"/>
      <c r="Q753" s="6"/>
      <c r="R753" s="6"/>
      <c r="S753" s="6"/>
      <c r="T753" s="48"/>
      <c r="U753" s="6"/>
      <c r="V753" s="48"/>
      <c r="W753" s="48"/>
    </row>
    <row r="754" spans="1:23" x14ac:dyDescent="0.2">
      <c r="A754" s="6"/>
      <c r="B754" s="6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6"/>
      <c r="Q754" s="6"/>
      <c r="R754" s="6"/>
      <c r="S754" s="6"/>
      <c r="T754" s="48"/>
      <c r="U754" s="6"/>
      <c r="V754" s="48"/>
      <c r="W754" s="48"/>
    </row>
    <row r="755" spans="1:23" x14ac:dyDescent="0.2">
      <c r="A755" s="6"/>
      <c r="B755" s="6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6"/>
      <c r="Q755" s="6"/>
      <c r="R755" s="6"/>
      <c r="S755" s="6"/>
      <c r="T755" s="48"/>
      <c r="U755" s="6"/>
      <c r="V755" s="48"/>
      <c r="W755" s="48"/>
    </row>
    <row r="756" spans="1:23" x14ac:dyDescent="0.2">
      <c r="A756" s="6"/>
      <c r="B756" s="6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6"/>
      <c r="Q756" s="6"/>
      <c r="R756" s="6"/>
      <c r="S756" s="6"/>
      <c r="T756" s="48"/>
      <c r="U756" s="6"/>
      <c r="V756" s="48"/>
      <c r="W756" s="48"/>
    </row>
    <row r="757" spans="1:23" x14ac:dyDescent="0.2">
      <c r="A757" s="6"/>
      <c r="B757" s="6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6"/>
      <c r="Q757" s="6"/>
      <c r="R757" s="6"/>
      <c r="S757" s="6"/>
      <c r="T757" s="48"/>
      <c r="U757" s="6"/>
      <c r="V757" s="48"/>
      <c r="W757" s="48"/>
    </row>
    <row r="758" spans="1:23" x14ac:dyDescent="0.2">
      <c r="A758" s="6"/>
      <c r="B758" s="6"/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  <c r="P758" s="6"/>
      <c r="Q758" s="6"/>
      <c r="R758" s="6"/>
      <c r="S758" s="6"/>
      <c r="T758" s="48"/>
      <c r="U758" s="6"/>
      <c r="V758" s="48"/>
      <c r="W758" s="48"/>
    </row>
    <row r="759" spans="1:23" x14ac:dyDescent="0.2">
      <c r="A759" s="6"/>
      <c r="B759" s="6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6"/>
      <c r="Q759" s="6"/>
      <c r="R759" s="6"/>
      <c r="S759" s="6"/>
      <c r="T759" s="48"/>
      <c r="U759" s="6"/>
      <c r="V759" s="48"/>
      <c r="W759" s="48"/>
    </row>
    <row r="760" spans="1:23" x14ac:dyDescent="0.2">
      <c r="A760" s="6"/>
      <c r="B760" s="6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6"/>
      <c r="Q760" s="6"/>
      <c r="R760" s="6"/>
      <c r="S760" s="6"/>
      <c r="T760" s="48"/>
      <c r="U760" s="6"/>
      <c r="V760" s="48"/>
      <c r="W760" s="48"/>
    </row>
    <row r="761" spans="1:23" x14ac:dyDescent="0.2">
      <c r="A761" s="6"/>
      <c r="B761" s="6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  <c r="P761" s="6"/>
      <c r="Q761" s="6"/>
      <c r="R761" s="6"/>
      <c r="S761" s="6"/>
      <c r="T761" s="48"/>
      <c r="U761" s="6"/>
      <c r="V761" s="48"/>
      <c r="W761" s="48"/>
    </row>
    <row r="762" spans="1:23" x14ac:dyDescent="0.2">
      <c r="A762" s="6"/>
      <c r="B762" s="6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6"/>
      <c r="Q762" s="6"/>
      <c r="R762" s="6"/>
      <c r="S762" s="6"/>
      <c r="T762" s="48"/>
      <c r="U762" s="6"/>
      <c r="V762" s="48"/>
      <c r="W762" s="48"/>
    </row>
    <row r="763" spans="1:23" x14ac:dyDescent="0.2">
      <c r="A763" s="6"/>
      <c r="B763" s="6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6"/>
      <c r="Q763" s="6"/>
      <c r="R763" s="6"/>
      <c r="S763" s="6"/>
      <c r="T763" s="48"/>
      <c r="U763" s="6"/>
      <c r="V763" s="48"/>
      <c r="W763" s="48"/>
    </row>
    <row r="764" spans="1:23" x14ac:dyDescent="0.2">
      <c r="A764" s="6"/>
      <c r="B764" s="6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6"/>
      <c r="Q764" s="6"/>
      <c r="R764" s="6"/>
      <c r="S764" s="6"/>
      <c r="T764" s="48"/>
      <c r="U764" s="6"/>
      <c r="V764" s="48"/>
      <c r="W764" s="48"/>
    </row>
    <row r="765" spans="1:23" x14ac:dyDescent="0.2">
      <c r="A765" s="6"/>
      <c r="B765" s="6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6"/>
      <c r="Q765" s="6"/>
      <c r="R765" s="6"/>
      <c r="S765" s="6"/>
      <c r="T765" s="48"/>
      <c r="U765" s="6"/>
      <c r="V765" s="48"/>
      <c r="W765" s="48"/>
    </row>
    <row r="766" spans="1:23" x14ac:dyDescent="0.2">
      <c r="A766" s="6"/>
      <c r="B766" s="6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6"/>
      <c r="Q766" s="6"/>
      <c r="R766" s="6"/>
      <c r="S766" s="6"/>
      <c r="T766" s="48"/>
      <c r="U766" s="6"/>
      <c r="V766" s="48"/>
      <c r="W766" s="48"/>
    </row>
    <row r="767" spans="1:23" x14ac:dyDescent="0.2">
      <c r="A767" s="6"/>
      <c r="B767" s="6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6"/>
      <c r="Q767" s="6"/>
      <c r="R767" s="6"/>
      <c r="S767" s="6"/>
      <c r="T767" s="48"/>
      <c r="U767" s="6"/>
      <c r="V767" s="48"/>
      <c r="W767" s="48"/>
    </row>
    <row r="768" spans="1:23" x14ac:dyDescent="0.2">
      <c r="A768" s="6"/>
      <c r="B768" s="6"/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  <c r="P768" s="6"/>
      <c r="Q768" s="6"/>
      <c r="R768" s="6"/>
      <c r="S768" s="6"/>
      <c r="T768" s="48"/>
      <c r="U768" s="6"/>
      <c r="V768" s="48"/>
      <c r="W768" s="48"/>
    </row>
    <row r="769" spans="1:23" x14ac:dyDescent="0.2">
      <c r="A769" s="6"/>
      <c r="B769" s="6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6"/>
      <c r="Q769" s="6"/>
      <c r="R769" s="6"/>
      <c r="S769" s="6"/>
      <c r="T769" s="48"/>
      <c r="U769" s="6"/>
      <c r="V769" s="48"/>
      <c r="W769" s="48"/>
    </row>
    <row r="770" spans="1:23" x14ac:dyDescent="0.2">
      <c r="A770" s="6"/>
      <c r="B770" s="6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6"/>
      <c r="Q770" s="6"/>
      <c r="R770" s="6"/>
      <c r="S770" s="6"/>
      <c r="T770" s="48"/>
      <c r="U770" s="6"/>
      <c r="V770" s="48"/>
      <c r="W770" s="48"/>
    </row>
    <row r="771" spans="1:23" x14ac:dyDescent="0.2">
      <c r="A771" s="6"/>
      <c r="B771" s="6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  <c r="P771" s="6"/>
      <c r="Q771" s="6"/>
      <c r="R771" s="6"/>
      <c r="S771" s="6"/>
      <c r="T771" s="48"/>
      <c r="U771" s="6"/>
      <c r="V771" s="48"/>
      <c r="W771" s="48"/>
    </row>
    <row r="772" spans="1:23" x14ac:dyDescent="0.2">
      <c r="A772" s="6"/>
      <c r="B772" s="6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6"/>
      <c r="Q772" s="6"/>
      <c r="R772" s="6"/>
      <c r="S772" s="6"/>
      <c r="T772" s="48"/>
      <c r="U772" s="6"/>
      <c r="V772" s="48"/>
      <c r="W772" s="48"/>
    </row>
    <row r="773" spans="1:23" x14ac:dyDescent="0.2">
      <c r="A773" s="6"/>
      <c r="B773" s="6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6"/>
      <c r="Q773" s="6"/>
      <c r="R773" s="6"/>
      <c r="S773" s="6"/>
      <c r="T773" s="48"/>
      <c r="U773" s="6"/>
      <c r="V773" s="48"/>
      <c r="W773" s="48"/>
    </row>
    <row r="774" spans="1:23" x14ac:dyDescent="0.2">
      <c r="A774" s="6"/>
      <c r="B774" s="6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6"/>
      <c r="Q774" s="6"/>
      <c r="R774" s="6"/>
      <c r="S774" s="6"/>
      <c r="T774" s="48"/>
      <c r="U774" s="6"/>
      <c r="V774" s="48"/>
      <c r="W774" s="48"/>
    </row>
    <row r="775" spans="1:23" x14ac:dyDescent="0.2">
      <c r="A775" s="6"/>
      <c r="B775" s="6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6"/>
      <c r="Q775" s="6"/>
      <c r="R775" s="6"/>
      <c r="S775" s="6"/>
      <c r="T775" s="48"/>
      <c r="U775" s="6"/>
      <c r="V775" s="48"/>
      <c r="W775" s="48"/>
    </row>
    <row r="776" spans="1:23" x14ac:dyDescent="0.2">
      <c r="A776" s="6"/>
      <c r="B776" s="6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6"/>
      <c r="Q776" s="6"/>
      <c r="R776" s="6"/>
      <c r="S776" s="6"/>
      <c r="T776" s="48"/>
      <c r="U776" s="6"/>
      <c r="V776" s="48"/>
      <c r="W776" s="48"/>
    </row>
    <row r="777" spans="1:23" x14ac:dyDescent="0.2">
      <c r="A777" s="6"/>
      <c r="B777" s="6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6"/>
      <c r="Q777" s="6"/>
      <c r="R777" s="6"/>
      <c r="S777" s="6"/>
      <c r="T777" s="48"/>
      <c r="U777" s="6"/>
      <c r="V777" s="48"/>
      <c r="W777" s="48"/>
    </row>
    <row r="778" spans="1:23" x14ac:dyDescent="0.2">
      <c r="A778" s="6"/>
      <c r="B778" s="6"/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6"/>
      <c r="Q778" s="6"/>
      <c r="R778" s="6"/>
      <c r="S778" s="6"/>
      <c r="T778" s="48"/>
      <c r="U778" s="6"/>
      <c r="V778" s="48"/>
      <c r="W778" s="48"/>
    </row>
    <row r="779" spans="1:23" x14ac:dyDescent="0.2">
      <c r="A779" s="6"/>
      <c r="B779" s="6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6"/>
      <c r="Q779" s="6"/>
      <c r="R779" s="6"/>
      <c r="S779" s="6"/>
      <c r="T779" s="48"/>
      <c r="U779" s="6"/>
      <c r="V779" s="48"/>
      <c r="W779" s="48"/>
    </row>
    <row r="780" spans="1:23" x14ac:dyDescent="0.2">
      <c r="A780" s="6"/>
      <c r="B780" s="6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6"/>
      <c r="Q780" s="6"/>
      <c r="R780" s="6"/>
      <c r="S780" s="6"/>
      <c r="T780" s="48"/>
      <c r="U780" s="6"/>
      <c r="V780" s="48"/>
      <c r="W780" s="48"/>
    </row>
    <row r="781" spans="1:23" x14ac:dyDescent="0.2">
      <c r="A781" s="6"/>
      <c r="B781" s="6"/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6"/>
      <c r="Q781" s="6"/>
      <c r="R781" s="6"/>
      <c r="S781" s="6"/>
      <c r="T781" s="48"/>
      <c r="U781" s="6"/>
      <c r="V781" s="48"/>
      <c r="W781" s="48"/>
    </row>
    <row r="782" spans="1:23" x14ac:dyDescent="0.2">
      <c r="A782" s="6"/>
      <c r="B782" s="6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6"/>
      <c r="Q782" s="6"/>
      <c r="R782" s="6"/>
      <c r="S782" s="6"/>
      <c r="T782" s="48"/>
      <c r="U782" s="6"/>
      <c r="V782" s="48"/>
      <c r="W782" s="48"/>
    </row>
    <row r="783" spans="1:23" x14ac:dyDescent="0.2">
      <c r="A783" s="6"/>
      <c r="B783" s="6"/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6"/>
      <c r="Q783" s="6"/>
      <c r="R783" s="6"/>
      <c r="S783" s="6"/>
      <c r="T783" s="48"/>
      <c r="U783" s="6"/>
      <c r="V783" s="48"/>
      <c r="W783" s="48"/>
    </row>
    <row r="784" spans="1:23" x14ac:dyDescent="0.2">
      <c r="A784" s="6"/>
      <c r="B784" s="6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6"/>
      <c r="Q784" s="6"/>
      <c r="R784" s="6"/>
      <c r="S784" s="6"/>
      <c r="T784" s="48"/>
      <c r="U784" s="6"/>
      <c r="V784" s="48"/>
      <c r="W784" s="48"/>
    </row>
    <row r="785" spans="1:23" x14ac:dyDescent="0.2">
      <c r="A785" s="6"/>
      <c r="B785" s="6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6"/>
      <c r="Q785" s="6"/>
      <c r="R785" s="6"/>
      <c r="S785" s="6"/>
      <c r="T785" s="48"/>
      <c r="U785" s="6"/>
      <c r="V785" s="48"/>
      <c r="W785" s="48"/>
    </row>
    <row r="786" spans="1:23" x14ac:dyDescent="0.2">
      <c r="A786" s="6"/>
      <c r="B786" s="6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6"/>
      <c r="Q786" s="6"/>
      <c r="R786" s="6"/>
      <c r="S786" s="6"/>
      <c r="T786" s="48"/>
      <c r="U786" s="6"/>
      <c r="V786" s="48"/>
      <c r="W786" s="48"/>
    </row>
    <row r="787" spans="1:23" x14ac:dyDescent="0.2">
      <c r="A787" s="6"/>
      <c r="B787" s="6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6"/>
      <c r="Q787" s="6"/>
      <c r="R787" s="6"/>
      <c r="S787" s="6"/>
      <c r="T787" s="48"/>
      <c r="U787" s="6"/>
      <c r="V787" s="48"/>
      <c r="W787" s="48"/>
    </row>
    <row r="788" spans="1:23" x14ac:dyDescent="0.2">
      <c r="A788" s="6"/>
      <c r="B788" s="6"/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  <c r="P788" s="6"/>
      <c r="Q788" s="6"/>
      <c r="R788" s="6"/>
      <c r="S788" s="6"/>
      <c r="T788" s="48"/>
      <c r="U788" s="6"/>
      <c r="V788" s="48"/>
      <c r="W788" s="48"/>
    </row>
    <row r="789" spans="1:23" x14ac:dyDescent="0.2">
      <c r="A789" s="6"/>
      <c r="B789" s="6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6"/>
      <c r="Q789" s="6"/>
      <c r="R789" s="6"/>
      <c r="S789" s="6"/>
      <c r="T789" s="48"/>
      <c r="U789" s="6"/>
      <c r="V789" s="48"/>
      <c r="W789" s="48"/>
    </row>
    <row r="790" spans="1:23" x14ac:dyDescent="0.2">
      <c r="A790" s="6"/>
      <c r="B790" s="6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6"/>
      <c r="Q790" s="6"/>
      <c r="R790" s="6"/>
      <c r="S790" s="6"/>
      <c r="T790" s="48"/>
      <c r="U790" s="6"/>
      <c r="V790" s="48"/>
      <c r="W790" s="48"/>
    </row>
    <row r="791" spans="1:23" x14ac:dyDescent="0.2">
      <c r="A791" s="6"/>
      <c r="B791" s="6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6"/>
      <c r="Q791" s="6"/>
      <c r="R791" s="6"/>
      <c r="S791" s="6"/>
      <c r="T791" s="48"/>
      <c r="U791" s="6"/>
      <c r="V791" s="48"/>
      <c r="W791" s="48"/>
    </row>
    <row r="792" spans="1:23" x14ac:dyDescent="0.2">
      <c r="A792" s="6"/>
      <c r="B792" s="6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6"/>
      <c r="Q792" s="6"/>
      <c r="R792" s="6"/>
      <c r="S792" s="6"/>
      <c r="T792" s="48"/>
      <c r="U792" s="6"/>
      <c r="V792" s="48"/>
      <c r="W792" s="48"/>
    </row>
    <row r="793" spans="1:23" x14ac:dyDescent="0.2">
      <c r="A793" s="6"/>
      <c r="B793" s="6"/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  <c r="P793" s="6"/>
      <c r="Q793" s="6"/>
      <c r="R793" s="6"/>
      <c r="S793" s="6"/>
      <c r="T793" s="48"/>
      <c r="U793" s="6"/>
      <c r="V793" s="48"/>
      <c r="W793" s="48"/>
    </row>
    <row r="794" spans="1:23" x14ac:dyDescent="0.2">
      <c r="A794" s="6"/>
      <c r="B794" s="6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6"/>
      <c r="Q794" s="6"/>
      <c r="R794" s="6"/>
      <c r="S794" s="6"/>
      <c r="T794" s="48"/>
      <c r="U794" s="6"/>
      <c r="V794" s="48"/>
      <c r="W794" s="48"/>
    </row>
    <row r="795" spans="1:23" x14ac:dyDescent="0.2">
      <c r="A795" s="6"/>
      <c r="B795" s="6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6"/>
      <c r="Q795" s="6"/>
      <c r="R795" s="6"/>
      <c r="S795" s="6"/>
      <c r="T795" s="48"/>
      <c r="U795" s="6"/>
      <c r="V795" s="48"/>
      <c r="W795" s="48"/>
    </row>
    <row r="796" spans="1:23" x14ac:dyDescent="0.2">
      <c r="A796" s="6"/>
      <c r="B796" s="6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6"/>
      <c r="Q796" s="6"/>
      <c r="R796" s="6"/>
      <c r="S796" s="6"/>
      <c r="T796" s="48"/>
      <c r="U796" s="6"/>
      <c r="V796" s="48"/>
      <c r="W796" s="48"/>
    </row>
    <row r="797" spans="1:23" x14ac:dyDescent="0.2">
      <c r="A797" s="6"/>
      <c r="B797" s="6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6"/>
      <c r="Q797" s="6"/>
      <c r="R797" s="6"/>
      <c r="S797" s="6"/>
      <c r="T797" s="48"/>
      <c r="U797" s="6"/>
      <c r="V797" s="48"/>
      <c r="W797" s="48"/>
    </row>
    <row r="798" spans="1:23" x14ac:dyDescent="0.2">
      <c r="A798" s="6"/>
      <c r="B798" s="6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  <c r="P798" s="6"/>
      <c r="Q798" s="6"/>
      <c r="R798" s="6"/>
      <c r="S798" s="6"/>
      <c r="T798" s="48"/>
      <c r="U798" s="6"/>
      <c r="V798" s="48"/>
      <c r="W798" s="48"/>
    </row>
    <row r="799" spans="1:23" x14ac:dyDescent="0.2">
      <c r="A799" s="6"/>
      <c r="B799" s="6"/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  <c r="P799" s="6"/>
      <c r="Q799" s="6"/>
      <c r="R799" s="6"/>
      <c r="S799" s="6"/>
      <c r="T799" s="48"/>
      <c r="U799" s="6"/>
      <c r="V799" s="48"/>
      <c r="W799" s="48"/>
    </row>
    <row r="800" spans="1:23" x14ac:dyDescent="0.2">
      <c r="A800" s="6"/>
      <c r="B800" s="6"/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  <c r="P800" s="6"/>
      <c r="Q800" s="6"/>
      <c r="R800" s="6"/>
      <c r="S800" s="6"/>
      <c r="T800" s="48"/>
      <c r="U800" s="6"/>
      <c r="V800" s="48"/>
      <c r="W800" s="48"/>
    </row>
    <row r="801" spans="1:23" x14ac:dyDescent="0.2">
      <c r="A801" s="6"/>
      <c r="B801" s="6"/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  <c r="P801" s="6"/>
      <c r="Q801" s="6"/>
      <c r="R801" s="6"/>
      <c r="S801" s="6"/>
      <c r="T801" s="48"/>
      <c r="U801" s="6"/>
      <c r="V801" s="48"/>
      <c r="W801" s="48"/>
    </row>
    <row r="802" spans="1:23" x14ac:dyDescent="0.2">
      <c r="A802" s="6"/>
      <c r="B802" s="6"/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8"/>
      <c r="O802" s="48"/>
      <c r="P802" s="6"/>
      <c r="Q802" s="6"/>
      <c r="R802" s="6"/>
      <c r="S802" s="6"/>
      <c r="T802" s="48"/>
      <c r="U802" s="6"/>
      <c r="V802" s="48"/>
      <c r="W802" s="48"/>
    </row>
    <row r="803" spans="1:23" x14ac:dyDescent="0.2">
      <c r="A803" s="6"/>
      <c r="B803" s="6"/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  <c r="P803" s="6"/>
      <c r="Q803" s="6"/>
      <c r="R803" s="6"/>
      <c r="S803" s="6"/>
      <c r="T803" s="48"/>
      <c r="U803" s="6"/>
      <c r="V803" s="48"/>
      <c r="W803" s="48"/>
    </row>
    <row r="804" spans="1:23" x14ac:dyDescent="0.2">
      <c r="A804" s="6"/>
      <c r="B804" s="6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6"/>
      <c r="Q804" s="6"/>
      <c r="R804" s="6"/>
      <c r="S804" s="6"/>
      <c r="T804" s="48"/>
      <c r="U804" s="6"/>
      <c r="V804" s="48"/>
      <c r="W804" s="48"/>
    </row>
    <row r="805" spans="1:23" x14ac:dyDescent="0.2">
      <c r="A805" s="6"/>
      <c r="B805" s="6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6"/>
      <c r="Q805" s="6"/>
      <c r="R805" s="6"/>
      <c r="S805" s="6"/>
      <c r="T805" s="48"/>
      <c r="U805" s="6"/>
      <c r="V805" s="48"/>
      <c r="W805" s="48"/>
    </row>
    <row r="806" spans="1:23" x14ac:dyDescent="0.2">
      <c r="A806" s="6"/>
      <c r="B806" s="6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6"/>
      <c r="Q806" s="6"/>
      <c r="R806" s="6"/>
      <c r="S806" s="6"/>
      <c r="T806" s="48"/>
      <c r="U806" s="6"/>
      <c r="V806" s="48"/>
      <c r="W806" s="48"/>
    </row>
    <row r="807" spans="1:23" x14ac:dyDescent="0.2">
      <c r="A807" s="6"/>
      <c r="B807" s="6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6"/>
      <c r="Q807" s="6"/>
      <c r="R807" s="6"/>
      <c r="S807" s="6"/>
      <c r="T807" s="48"/>
      <c r="U807" s="6"/>
      <c r="V807" s="48"/>
      <c r="W807" s="48"/>
    </row>
    <row r="808" spans="1:23" x14ac:dyDescent="0.2">
      <c r="A808" s="6"/>
      <c r="B808" s="6"/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  <c r="P808" s="6"/>
      <c r="Q808" s="6"/>
      <c r="R808" s="6"/>
      <c r="S808" s="6"/>
      <c r="T808" s="48"/>
      <c r="U808" s="6"/>
      <c r="V808" s="48"/>
      <c r="W808" s="48"/>
    </row>
    <row r="809" spans="1:23" x14ac:dyDescent="0.2">
      <c r="A809" s="6"/>
      <c r="B809" s="6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6"/>
      <c r="Q809" s="6"/>
      <c r="R809" s="6"/>
      <c r="S809" s="6"/>
      <c r="T809" s="48"/>
      <c r="U809" s="6"/>
      <c r="V809" s="48"/>
      <c r="W809" s="48"/>
    </row>
    <row r="810" spans="1:23" x14ac:dyDescent="0.2">
      <c r="A810" s="6"/>
      <c r="B810" s="6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6"/>
      <c r="Q810" s="6"/>
      <c r="R810" s="6"/>
      <c r="S810" s="6"/>
      <c r="T810" s="48"/>
      <c r="U810" s="6"/>
      <c r="V810" s="48"/>
      <c r="W810" s="48"/>
    </row>
    <row r="811" spans="1:23" x14ac:dyDescent="0.2">
      <c r="A811" s="6"/>
      <c r="B811" s="6"/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  <c r="P811" s="6"/>
      <c r="Q811" s="6"/>
      <c r="R811" s="6"/>
      <c r="S811" s="6"/>
      <c r="T811" s="48"/>
      <c r="U811" s="6"/>
      <c r="V811" s="48"/>
      <c r="W811" s="48"/>
    </row>
    <row r="812" spans="1:23" x14ac:dyDescent="0.2">
      <c r="A812" s="6"/>
      <c r="B812" s="6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6"/>
      <c r="Q812" s="6"/>
      <c r="R812" s="6"/>
      <c r="S812" s="6"/>
      <c r="T812" s="48"/>
      <c r="U812" s="6"/>
      <c r="V812" s="48"/>
      <c r="W812" s="48"/>
    </row>
    <row r="813" spans="1:23" x14ac:dyDescent="0.2">
      <c r="A813" s="6"/>
      <c r="B813" s="6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  <c r="P813" s="6"/>
      <c r="Q813" s="6"/>
      <c r="R813" s="6"/>
      <c r="S813" s="6"/>
      <c r="T813" s="48"/>
      <c r="U813" s="6"/>
      <c r="V813" s="48"/>
      <c r="W813" s="48"/>
    </row>
    <row r="814" spans="1:23" x14ac:dyDescent="0.2">
      <c r="A814" s="6"/>
      <c r="B814" s="6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6"/>
      <c r="Q814" s="6"/>
      <c r="R814" s="6"/>
      <c r="S814" s="6"/>
      <c r="T814" s="48"/>
      <c r="U814" s="6"/>
      <c r="V814" s="48"/>
      <c r="W814" s="48"/>
    </row>
    <row r="815" spans="1:23" x14ac:dyDescent="0.2">
      <c r="A815" s="6"/>
      <c r="B815" s="6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6"/>
      <c r="Q815" s="6"/>
      <c r="R815" s="6"/>
      <c r="S815" s="6"/>
      <c r="T815" s="48"/>
      <c r="U815" s="6"/>
      <c r="V815" s="48"/>
      <c r="W815" s="48"/>
    </row>
    <row r="816" spans="1:23" x14ac:dyDescent="0.2">
      <c r="A816" s="6"/>
      <c r="B816" s="6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6"/>
      <c r="Q816" s="6"/>
      <c r="R816" s="6"/>
      <c r="S816" s="6"/>
      <c r="T816" s="48"/>
      <c r="U816" s="6"/>
      <c r="V816" s="48"/>
      <c r="W816" s="48"/>
    </row>
    <row r="817" spans="1:23" x14ac:dyDescent="0.2">
      <c r="A817" s="6"/>
      <c r="B817" s="6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6"/>
      <c r="Q817" s="6"/>
      <c r="R817" s="6"/>
      <c r="S817" s="6"/>
      <c r="T817" s="48"/>
      <c r="U817" s="6"/>
      <c r="V817" s="48"/>
      <c r="W817" s="48"/>
    </row>
    <row r="818" spans="1:23" x14ac:dyDescent="0.2">
      <c r="A818" s="6"/>
      <c r="B818" s="6"/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  <c r="P818" s="6"/>
      <c r="Q818" s="6"/>
      <c r="R818" s="6"/>
      <c r="S818" s="6"/>
      <c r="T818" s="48"/>
      <c r="U818" s="6"/>
      <c r="V818" s="48"/>
      <c r="W818" s="48"/>
    </row>
    <row r="819" spans="1:23" x14ac:dyDescent="0.2">
      <c r="A819" s="6"/>
      <c r="B819" s="6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6"/>
      <c r="Q819" s="6"/>
      <c r="R819" s="6"/>
      <c r="S819" s="6"/>
      <c r="T819" s="48"/>
      <c r="U819" s="6"/>
      <c r="V819" s="48"/>
      <c r="W819" s="48"/>
    </row>
    <row r="820" spans="1:23" x14ac:dyDescent="0.2">
      <c r="A820" s="6"/>
      <c r="B820" s="6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6"/>
      <c r="Q820" s="6"/>
      <c r="R820" s="6"/>
      <c r="S820" s="6"/>
      <c r="T820" s="48"/>
      <c r="U820" s="6"/>
      <c r="V820" s="48"/>
      <c r="W820" s="48"/>
    </row>
    <row r="821" spans="1:23" x14ac:dyDescent="0.2">
      <c r="A821" s="6"/>
      <c r="B821" s="6"/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6"/>
      <c r="Q821" s="6"/>
      <c r="R821" s="6"/>
      <c r="S821" s="6"/>
      <c r="T821" s="48"/>
      <c r="U821" s="6"/>
      <c r="V821" s="48"/>
      <c r="W821" s="48"/>
    </row>
    <row r="822" spans="1:23" x14ac:dyDescent="0.2">
      <c r="A822" s="6"/>
      <c r="B822" s="6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6"/>
      <c r="Q822" s="6"/>
      <c r="R822" s="6"/>
      <c r="S822" s="6"/>
      <c r="T822" s="48"/>
      <c r="U822" s="6"/>
      <c r="V822" s="48"/>
      <c r="W822" s="48"/>
    </row>
    <row r="823" spans="1:23" x14ac:dyDescent="0.2">
      <c r="A823" s="6"/>
      <c r="B823" s="6"/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6"/>
      <c r="Q823" s="6"/>
      <c r="R823" s="6"/>
      <c r="S823" s="6"/>
      <c r="T823" s="48"/>
      <c r="U823" s="6"/>
      <c r="V823" s="48"/>
      <c r="W823" s="48"/>
    </row>
    <row r="824" spans="1:23" x14ac:dyDescent="0.2">
      <c r="A824" s="6"/>
      <c r="B824" s="6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6"/>
      <c r="Q824" s="6"/>
      <c r="R824" s="6"/>
      <c r="S824" s="6"/>
      <c r="T824" s="48"/>
      <c r="U824" s="6"/>
      <c r="V824" s="48"/>
      <c r="W824" s="48"/>
    </row>
    <row r="825" spans="1:23" x14ac:dyDescent="0.2">
      <c r="A825" s="6"/>
      <c r="B825" s="6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6"/>
      <c r="Q825" s="6"/>
      <c r="R825" s="6"/>
      <c r="S825" s="6"/>
      <c r="T825" s="48"/>
      <c r="U825" s="6"/>
      <c r="V825" s="48"/>
      <c r="W825" s="48"/>
    </row>
    <row r="826" spans="1:23" x14ac:dyDescent="0.2">
      <c r="A826" s="6"/>
      <c r="B826" s="6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6"/>
      <c r="Q826" s="6"/>
      <c r="R826" s="6"/>
      <c r="S826" s="6"/>
      <c r="T826" s="48"/>
      <c r="U826" s="6"/>
      <c r="V826" s="48"/>
      <c r="W826" s="48"/>
    </row>
    <row r="827" spans="1:23" x14ac:dyDescent="0.2">
      <c r="A827" s="6"/>
      <c r="B827" s="6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6"/>
      <c r="Q827" s="6"/>
      <c r="R827" s="6"/>
      <c r="S827" s="6"/>
      <c r="T827" s="48"/>
      <c r="U827" s="6"/>
      <c r="V827" s="48"/>
      <c r="W827" s="48"/>
    </row>
    <row r="828" spans="1:23" x14ac:dyDescent="0.2">
      <c r="A828" s="6"/>
      <c r="B828" s="6"/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48"/>
      <c r="P828" s="6"/>
      <c r="Q828" s="6"/>
      <c r="R828" s="6"/>
      <c r="S828" s="6"/>
      <c r="T828" s="48"/>
      <c r="U828" s="6"/>
      <c r="V828" s="48"/>
      <c r="W828" s="48"/>
    </row>
    <row r="829" spans="1:23" x14ac:dyDescent="0.2">
      <c r="A829" s="6"/>
      <c r="B829" s="6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6"/>
      <c r="Q829" s="6"/>
      <c r="R829" s="6"/>
      <c r="S829" s="6"/>
      <c r="T829" s="48"/>
      <c r="U829" s="6"/>
      <c r="V829" s="48"/>
      <c r="W829" s="48"/>
    </row>
    <row r="830" spans="1:23" x14ac:dyDescent="0.2">
      <c r="A830" s="6"/>
      <c r="B830" s="6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6"/>
      <c r="Q830" s="6"/>
      <c r="R830" s="6"/>
      <c r="S830" s="6"/>
      <c r="T830" s="48"/>
      <c r="U830" s="6"/>
      <c r="V830" s="48"/>
      <c r="W830" s="48"/>
    </row>
    <row r="831" spans="1:23" x14ac:dyDescent="0.2">
      <c r="A831" s="6"/>
      <c r="B831" s="6"/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6"/>
      <c r="Q831" s="6"/>
      <c r="R831" s="6"/>
      <c r="S831" s="6"/>
      <c r="T831" s="48"/>
      <c r="U831" s="6"/>
      <c r="V831" s="48"/>
      <c r="W831" s="48"/>
    </row>
    <row r="832" spans="1:23" x14ac:dyDescent="0.2">
      <c r="A832" s="6"/>
      <c r="B832" s="6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6"/>
      <c r="Q832" s="6"/>
      <c r="R832" s="6"/>
      <c r="S832" s="6"/>
      <c r="T832" s="48"/>
      <c r="U832" s="6"/>
      <c r="V832" s="48"/>
      <c r="W832" s="48"/>
    </row>
    <row r="833" spans="1:23" x14ac:dyDescent="0.2">
      <c r="A833" s="6"/>
      <c r="B833" s="6"/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  <c r="P833" s="6"/>
      <c r="Q833" s="6"/>
      <c r="R833" s="6"/>
      <c r="S833" s="6"/>
      <c r="T833" s="48"/>
      <c r="U833" s="6"/>
      <c r="V833" s="48"/>
      <c r="W833" s="48"/>
    </row>
    <row r="834" spans="1:23" x14ac:dyDescent="0.2">
      <c r="A834" s="6"/>
      <c r="B834" s="6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6"/>
      <c r="Q834" s="6"/>
      <c r="R834" s="6"/>
      <c r="S834" s="6"/>
      <c r="T834" s="48"/>
      <c r="U834" s="6"/>
      <c r="V834" s="48"/>
      <c r="W834" s="48"/>
    </row>
    <row r="835" spans="1:23" x14ac:dyDescent="0.2">
      <c r="A835" s="6"/>
      <c r="B835" s="6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6"/>
      <c r="Q835" s="6"/>
      <c r="R835" s="6"/>
      <c r="S835" s="6"/>
      <c r="T835" s="48"/>
      <c r="U835" s="6"/>
      <c r="V835" s="48"/>
      <c r="W835" s="48"/>
    </row>
    <row r="836" spans="1:23" x14ac:dyDescent="0.2">
      <c r="A836" s="6"/>
      <c r="B836" s="6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6"/>
      <c r="Q836" s="6"/>
      <c r="R836" s="6"/>
      <c r="S836" s="6"/>
      <c r="T836" s="48"/>
      <c r="U836" s="6"/>
      <c r="V836" s="48"/>
      <c r="W836" s="48"/>
    </row>
    <row r="837" spans="1:23" x14ac:dyDescent="0.2">
      <c r="A837" s="6"/>
      <c r="B837" s="6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6"/>
      <c r="Q837" s="6"/>
      <c r="R837" s="6"/>
      <c r="S837" s="6"/>
      <c r="T837" s="48"/>
      <c r="U837" s="6"/>
      <c r="V837" s="48"/>
      <c r="W837" s="48"/>
    </row>
    <row r="838" spans="1:23" x14ac:dyDescent="0.2">
      <c r="A838" s="6"/>
      <c r="B838" s="6"/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48"/>
      <c r="P838" s="6"/>
      <c r="Q838" s="6"/>
      <c r="R838" s="6"/>
      <c r="S838" s="6"/>
      <c r="T838" s="48"/>
      <c r="U838" s="6"/>
      <c r="V838" s="48"/>
      <c r="W838" s="48"/>
    </row>
    <row r="839" spans="1:23" x14ac:dyDescent="0.2">
      <c r="A839" s="6"/>
      <c r="B839" s="6"/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  <c r="P839" s="6"/>
      <c r="Q839" s="6"/>
      <c r="R839" s="6"/>
      <c r="S839" s="6"/>
      <c r="T839" s="48"/>
      <c r="U839" s="6"/>
      <c r="V839" s="48"/>
      <c r="W839" s="48"/>
    </row>
    <row r="840" spans="1:23" x14ac:dyDescent="0.2">
      <c r="A840" s="6"/>
      <c r="B840" s="6"/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  <c r="P840" s="6"/>
      <c r="Q840" s="6"/>
      <c r="R840" s="6"/>
      <c r="S840" s="6"/>
      <c r="T840" s="48"/>
      <c r="U840" s="6"/>
      <c r="V840" s="48"/>
      <c r="W840" s="48"/>
    </row>
    <row r="841" spans="1:23" x14ac:dyDescent="0.2">
      <c r="A841" s="6"/>
      <c r="B841" s="6"/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48"/>
      <c r="P841" s="6"/>
      <c r="Q841" s="6"/>
      <c r="R841" s="6"/>
      <c r="S841" s="6"/>
      <c r="T841" s="48"/>
      <c r="U841" s="6"/>
      <c r="V841" s="48"/>
      <c r="W841" s="48"/>
    </row>
    <row r="842" spans="1:23" x14ac:dyDescent="0.2">
      <c r="A842" s="6"/>
      <c r="B842" s="6"/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48"/>
      <c r="P842" s="6"/>
      <c r="Q842" s="6"/>
      <c r="R842" s="6"/>
      <c r="S842" s="6"/>
      <c r="T842" s="48"/>
      <c r="U842" s="6"/>
      <c r="V842" s="48"/>
      <c r="W842" s="48"/>
    </row>
    <row r="843" spans="1:23" x14ac:dyDescent="0.2">
      <c r="A843" s="6"/>
      <c r="B843" s="6"/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48"/>
      <c r="O843" s="48"/>
      <c r="P843" s="6"/>
      <c r="Q843" s="6"/>
      <c r="R843" s="6"/>
      <c r="S843" s="6"/>
      <c r="T843" s="48"/>
      <c r="U843" s="6"/>
      <c r="V843" s="48"/>
      <c r="W843" s="48"/>
    </row>
    <row r="844" spans="1:23" x14ac:dyDescent="0.2">
      <c r="A844" s="6"/>
      <c r="B844" s="6"/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  <c r="P844" s="6"/>
      <c r="Q844" s="6"/>
      <c r="R844" s="6"/>
      <c r="S844" s="6"/>
      <c r="T844" s="48"/>
      <c r="U844" s="6"/>
      <c r="V844" s="48"/>
      <c r="W844" s="48"/>
    </row>
    <row r="845" spans="1:23" x14ac:dyDescent="0.2">
      <c r="A845" s="6"/>
      <c r="B845" s="6"/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  <c r="P845" s="6"/>
      <c r="Q845" s="6"/>
      <c r="R845" s="6"/>
      <c r="S845" s="6"/>
      <c r="T845" s="48"/>
      <c r="U845" s="6"/>
      <c r="V845" s="48"/>
      <c r="W845" s="48"/>
    </row>
    <row r="846" spans="1:23" x14ac:dyDescent="0.2">
      <c r="A846" s="6"/>
      <c r="B846" s="6"/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8"/>
      <c r="O846" s="48"/>
      <c r="P846" s="6"/>
      <c r="Q846" s="6"/>
      <c r="R846" s="6"/>
      <c r="S846" s="6"/>
      <c r="T846" s="48"/>
      <c r="U846" s="6"/>
      <c r="V846" s="48"/>
      <c r="W846" s="48"/>
    </row>
    <row r="847" spans="1:23" x14ac:dyDescent="0.2">
      <c r="A847" s="6"/>
      <c r="B847" s="6"/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/>
      <c r="P847" s="6"/>
      <c r="Q847" s="6"/>
      <c r="R847" s="6"/>
      <c r="S847" s="6"/>
      <c r="T847" s="48"/>
      <c r="U847" s="6"/>
      <c r="V847" s="48"/>
      <c r="W847" s="48"/>
    </row>
    <row r="848" spans="1:23" x14ac:dyDescent="0.2">
      <c r="A848" s="6"/>
      <c r="B848" s="6"/>
      <c r="C848" s="48"/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48"/>
      <c r="O848" s="48"/>
      <c r="P848" s="6"/>
      <c r="Q848" s="6"/>
      <c r="R848" s="6"/>
      <c r="S848" s="6"/>
      <c r="T848" s="48"/>
      <c r="U848" s="6"/>
      <c r="V848" s="48"/>
      <c r="W848" s="48"/>
    </row>
    <row r="849" spans="1:23" x14ac:dyDescent="0.2">
      <c r="A849" s="6"/>
      <c r="B849" s="6"/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48"/>
      <c r="P849" s="6"/>
      <c r="Q849" s="6"/>
      <c r="R849" s="6"/>
      <c r="S849" s="6"/>
      <c r="T849" s="48"/>
      <c r="U849" s="6"/>
      <c r="V849" s="48"/>
      <c r="W849" s="48"/>
    </row>
    <row r="850" spans="1:23" x14ac:dyDescent="0.2">
      <c r="A850" s="6"/>
      <c r="B850" s="6"/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8"/>
      <c r="O850" s="48"/>
      <c r="P850" s="6"/>
      <c r="Q850" s="6"/>
      <c r="R850" s="6"/>
      <c r="S850" s="6"/>
      <c r="T850" s="48"/>
      <c r="U850" s="6"/>
      <c r="V850" s="48"/>
      <c r="W850" s="48"/>
    </row>
    <row r="851" spans="1:23" x14ac:dyDescent="0.2">
      <c r="A851" s="6"/>
      <c r="B851" s="6"/>
      <c r="C851" s="48"/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48"/>
      <c r="O851" s="48"/>
      <c r="P851" s="6"/>
      <c r="Q851" s="6"/>
      <c r="R851" s="6"/>
      <c r="S851" s="6"/>
      <c r="T851" s="48"/>
      <c r="U851" s="6"/>
      <c r="V851" s="48"/>
      <c r="W851" s="48"/>
    </row>
    <row r="852" spans="1:23" x14ac:dyDescent="0.2">
      <c r="A852" s="6"/>
      <c r="B852" s="6"/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  <c r="P852" s="6"/>
      <c r="Q852" s="6"/>
      <c r="R852" s="6"/>
      <c r="S852" s="6"/>
      <c r="T852" s="48"/>
      <c r="U852" s="6"/>
      <c r="V852" s="48"/>
      <c r="W852" s="48"/>
    </row>
    <row r="853" spans="1:23" x14ac:dyDescent="0.2">
      <c r="A853" s="6"/>
      <c r="B853" s="6"/>
      <c r="C853" s="48"/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48"/>
      <c r="O853" s="48"/>
      <c r="P853" s="6"/>
      <c r="Q853" s="6"/>
      <c r="R853" s="6"/>
      <c r="S853" s="6"/>
      <c r="T853" s="48"/>
      <c r="U853" s="6"/>
      <c r="V853" s="48"/>
      <c r="W853" s="48"/>
    </row>
    <row r="854" spans="1:23" x14ac:dyDescent="0.2">
      <c r="A854" s="6"/>
      <c r="B854" s="6"/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48"/>
      <c r="P854" s="6"/>
      <c r="Q854" s="6"/>
      <c r="R854" s="6"/>
      <c r="S854" s="6"/>
      <c r="T854" s="48"/>
      <c r="U854" s="6"/>
      <c r="V854" s="48"/>
      <c r="W854" s="48"/>
    </row>
    <row r="855" spans="1:23" x14ac:dyDescent="0.2">
      <c r="A855" s="6"/>
      <c r="B855" s="6"/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  <c r="P855" s="6"/>
      <c r="Q855" s="6"/>
      <c r="R855" s="6"/>
      <c r="S855" s="6"/>
      <c r="T855" s="48"/>
      <c r="U855" s="6"/>
      <c r="V855" s="48"/>
      <c r="W855" s="48"/>
    </row>
    <row r="856" spans="1:23" x14ac:dyDescent="0.2">
      <c r="A856" s="6"/>
      <c r="B856" s="6"/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  <c r="P856" s="6"/>
      <c r="Q856" s="6"/>
      <c r="R856" s="6"/>
      <c r="S856" s="6"/>
      <c r="T856" s="48"/>
      <c r="U856" s="6"/>
      <c r="V856" s="48"/>
      <c r="W856" s="48"/>
    </row>
    <row r="857" spans="1:23" x14ac:dyDescent="0.2">
      <c r="A857" s="6"/>
      <c r="B857" s="6"/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48"/>
      <c r="P857" s="6"/>
      <c r="Q857" s="6"/>
      <c r="R857" s="6"/>
      <c r="S857" s="6"/>
      <c r="T857" s="48"/>
      <c r="U857" s="6"/>
      <c r="V857" s="48"/>
      <c r="W857" s="48"/>
    </row>
    <row r="858" spans="1:23" x14ac:dyDescent="0.2">
      <c r="A858" s="6"/>
      <c r="B858" s="6"/>
      <c r="C858" s="48"/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48"/>
      <c r="O858" s="48"/>
      <c r="P858" s="6"/>
      <c r="Q858" s="6"/>
      <c r="R858" s="6"/>
      <c r="S858" s="6"/>
      <c r="T858" s="48"/>
      <c r="U858" s="6"/>
      <c r="V858" s="48"/>
      <c r="W858" s="48"/>
    </row>
    <row r="859" spans="1:23" x14ac:dyDescent="0.2">
      <c r="A859" s="6"/>
      <c r="B859" s="6"/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8"/>
      <c r="O859" s="48"/>
      <c r="P859" s="6"/>
      <c r="Q859" s="6"/>
      <c r="R859" s="6"/>
      <c r="S859" s="6"/>
      <c r="T859" s="48"/>
      <c r="U859" s="6"/>
      <c r="V859" s="48"/>
      <c r="W859" s="48"/>
    </row>
    <row r="860" spans="1:23" x14ac:dyDescent="0.2">
      <c r="A860" s="6"/>
      <c r="B860" s="6"/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8"/>
      <c r="P860" s="6"/>
      <c r="Q860" s="6"/>
      <c r="R860" s="6"/>
      <c r="S860" s="6"/>
      <c r="T860" s="48"/>
      <c r="U860" s="6"/>
      <c r="V860" s="48"/>
      <c r="W860" s="48"/>
    </row>
    <row r="861" spans="1:23" x14ac:dyDescent="0.2">
      <c r="A861" s="6"/>
      <c r="B861" s="6"/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8"/>
      <c r="O861" s="48"/>
      <c r="P861" s="6"/>
      <c r="Q861" s="6"/>
      <c r="R861" s="6"/>
      <c r="S861" s="6"/>
      <c r="T861" s="48"/>
      <c r="U861" s="6"/>
      <c r="V861" s="48"/>
      <c r="W861" s="48"/>
    </row>
    <row r="862" spans="1:23" x14ac:dyDescent="0.2">
      <c r="A862" s="6"/>
      <c r="B862" s="6"/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  <c r="P862" s="6"/>
      <c r="Q862" s="6"/>
      <c r="R862" s="6"/>
      <c r="S862" s="6"/>
      <c r="T862" s="48"/>
      <c r="U862" s="6"/>
      <c r="V862" s="48"/>
      <c r="W862" s="48"/>
    </row>
    <row r="863" spans="1:23" x14ac:dyDescent="0.2">
      <c r="A863" s="6"/>
      <c r="B863" s="6"/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8"/>
      <c r="O863" s="48"/>
      <c r="P863" s="6"/>
      <c r="Q863" s="6"/>
      <c r="R863" s="6"/>
      <c r="S863" s="6"/>
      <c r="T863" s="48"/>
      <c r="U863" s="6"/>
      <c r="V863" s="48"/>
      <c r="W863" s="48"/>
    </row>
    <row r="864" spans="1:23" x14ac:dyDescent="0.2">
      <c r="A864" s="6"/>
      <c r="B864" s="6"/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  <c r="P864" s="6"/>
      <c r="Q864" s="6"/>
      <c r="R864" s="6"/>
      <c r="S864" s="6"/>
      <c r="T864" s="48"/>
      <c r="U864" s="6"/>
      <c r="V864" s="48"/>
      <c r="W864" s="48"/>
    </row>
    <row r="865" spans="1:23" x14ac:dyDescent="0.2">
      <c r="A865" s="6"/>
      <c r="B865" s="6"/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  <c r="P865" s="6"/>
      <c r="Q865" s="6"/>
      <c r="R865" s="6"/>
      <c r="S865" s="6"/>
      <c r="T865" s="48"/>
      <c r="U865" s="6"/>
      <c r="V865" s="48"/>
      <c r="W865" s="48"/>
    </row>
    <row r="866" spans="1:23" x14ac:dyDescent="0.2">
      <c r="A866" s="6"/>
      <c r="B866" s="6"/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8"/>
      <c r="O866" s="48"/>
      <c r="P866" s="6"/>
      <c r="Q866" s="6"/>
      <c r="R866" s="6"/>
      <c r="S866" s="6"/>
      <c r="T866" s="48"/>
      <c r="U866" s="6"/>
      <c r="V866" s="48"/>
      <c r="W866" s="48"/>
    </row>
    <row r="867" spans="1:23" x14ac:dyDescent="0.2">
      <c r="A867" s="6"/>
      <c r="B867" s="6"/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  <c r="P867" s="6"/>
      <c r="Q867" s="6"/>
      <c r="R867" s="6"/>
      <c r="S867" s="6"/>
      <c r="T867" s="48"/>
      <c r="U867" s="6"/>
      <c r="V867" s="48"/>
      <c r="W867" s="48"/>
    </row>
    <row r="868" spans="1:23" x14ac:dyDescent="0.2">
      <c r="A868" s="6"/>
      <c r="B868" s="6"/>
      <c r="C868" s="48"/>
      <c r="D868" s="48"/>
      <c r="E868" s="48"/>
      <c r="F868" s="48"/>
      <c r="G868" s="48"/>
      <c r="H868" s="48"/>
      <c r="I868" s="48"/>
      <c r="J868" s="48"/>
      <c r="K868" s="48"/>
      <c r="L868" s="48"/>
      <c r="M868" s="48"/>
      <c r="N868" s="48"/>
      <c r="O868" s="48"/>
      <c r="P868" s="6"/>
      <c r="Q868" s="6"/>
      <c r="R868" s="6"/>
      <c r="S868" s="6"/>
      <c r="T868" s="48"/>
      <c r="U868" s="6"/>
      <c r="V868" s="48"/>
      <c r="W868" s="48"/>
    </row>
    <row r="869" spans="1:23" x14ac:dyDescent="0.2">
      <c r="A869" s="6"/>
      <c r="B869" s="6"/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8"/>
      <c r="O869" s="48"/>
      <c r="P869" s="6"/>
      <c r="Q869" s="6"/>
      <c r="R869" s="6"/>
      <c r="S869" s="6"/>
      <c r="T869" s="48"/>
      <c r="U869" s="6"/>
      <c r="V869" s="48"/>
      <c r="W869" s="48"/>
    </row>
    <row r="870" spans="1:23" x14ac:dyDescent="0.2">
      <c r="A870" s="6"/>
      <c r="B870" s="6"/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8"/>
      <c r="O870" s="48"/>
      <c r="P870" s="6"/>
      <c r="Q870" s="6"/>
      <c r="R870" s="6"/>
      <c r="S870" s="6"/>
      <c r="T870" s="48"/>
      <c r="U870" s="6"/>
      <c r="V870" s="48"/>
      <c r="W870" s="48"/>
    </row>
    <row r="871" spans="1:23" x14ac:dyDescent="0.2">
      <c r="A871" s="6"/>
      <c r="B871" s="6"/>
      <c r="C871" s="48"/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48"/>
      <c r="O871" s="48"/>
      <c r="P871" s="6"/>
      <c r="Q871" s="6"/>
      <c r="R871" s="6"/>
      <c r="S871" s="6"/>
      <c r="T871" s="48"/>
      <c r="U871" s="6"/>
      <c r="V871" s="48"/>
      <c r="W871" s="48"/>
    </row>
    <row r="872" spans="1:23" x14ac:dyDescent="0.2">
      <c r="A872" s="6"/>
      <c r="B872" s="6"/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8"/>
      <c r="O872" s="48"/>
      <c r="P872" s="6"/>
      <c r="Q872" s="6"/>
      <c r="R872" s="6"/>
      <c r="S872" s="6"/>
      <c r="T872" s="48"/>
      <c r="U872" s="6"/>
      <c r="V872" s="48"/>
      <c r="W872" s="48"/>
    </row>
    <row r="873" spans="1:23" x14ac:dyDescent="0.2">
      <c r="A873" s="6"/>
      <c r="B873" s="6"/>
      <c r="C873" s="48"/>
      <c r="D873" s="48"/>
      <c r="E873" s="48"/>
      <c r="F873" s="48"/>
      <c r="G873" s="48"/>
      <c r="H873" s="48"/>
      <c r="I873" s="48"/>
      <c r="J873" s="48"/>
      <c r="K873" s="48"/>
      <c r="L873" s="48"/>
      <c r="M873" s="48"/>
      <c r="N873" s="48"/>
      <c r="O873" s="48"/>
      <c r="P873" s="6"/>
      <c r="Q873" s="6"/>
      <c r="R873" s="6"/>
      <c r="S873" s="6"/>
      <c r="T873" s="48"/>
    </row>
    <row r="874" spans="1:23" x14ac:dyDescent="0.2">
      <c r="A874" s="6"/>
      <c r="B874" s="6"/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8"/>
      <c r="O874" s="48"/>
      <c r="P874" s="6"/>
      <c r="Q874" s="6"/>
      <c r="R874" s="6"/>
      <c r="S874" s="6"/>
      <c r="T874" s="48"/>
    </row>
    <row r="875" spans="1:23" x14ac:dyDescent="0.2">
      <c r="A875" s="6"/>
      <c r="B875" s="6"/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8"/>
      <c r="O875" s="48"/>
      <c r="P875" s="6"/>
      <c r="Q875" s="6"/>
      <c r="R875" s="6"/>
      <c r="S875" s="6"/>
      <c r="T875" s="48"/>
    </row>
    <row r="876" spans="1:23" x14ac:dyDescent="0.2">
      <c r="A876" s="6"/>
      <c r="B876" s="6"/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48"/>
      <c r="O876" s="48"/>
      <c r="P876" s="6"/>
      <c r="Q876" s="6"/>
      <c r="R876" s="6"/>
      <c r="S876" s="6"/>
      <c r="T876" s="48"/>
    </row>
    <row r="877" spans="1:23" x14ac:dyDescent="0.2">
      <c r="A877" s="6"/>
      <c r="B877" s="6"/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8"/>
      <c r="O877" s="48"/>
      <c r="P877" s="6"/>
      <c r="Q877" s="6"/>
      <c r="R877" s="6"/>
      <c r="S877" s="6"/>
      <c r="T877" s="48"/>
    </row>
    <row r="878" spans="1:23" x14ac:dyDescent="0.2">
      <c r="A878" s="6"/>
      <c r="B878" s="6"/>
      <c r="C878" s="48"/>
      <c r="D878" s="48"/>
      <c r="E878" s="48"/>
      <c r="F878" s="48"/>
      <c r="G878" s="48"/>
      <c r="H878" s="48"/>
      <c r="I878" s="48"/>
      <c r="J878" s="48"/>
      <c r="K878" s="48"/>
      <c r="L878" s="48"/>
      <c r="M878" s="48"/>
      <c r="N878" s="48"/>
      <c r="O878" s="48"/>
      <c r="P878" s="6"/>
      <c r="Q878" s="6"/>
      <c r="R878" s="6"/>
      <c r="S878" s="6"/>
      <c r="T878" s="48"/>
    </row>
    <row r="879" spans="1:23" x14ac:dyDescent="0.2">
      <c r="A879" s="6"/>
      <c r="B879" s="6"/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8"/>
      <c r="O879" s="48"/>
      <c r="P879" s="6"/>
      <c r="Q879" s="6"/>
      <c r="R879" s="6"/>
      <c r="S879" s="6"/>
      <c r="T879" s="48"/>
    </row>
    <row r="880" spans="1:23" x14ac:dyDescent="0.2">
      <c r="A880" s="6"/>
      <c r="B880" s="6"/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8"/>
      <c r="O880" s="48"/>
      <c r="P880" s="6"/>
      <c r="Q880" s="6"/>
      <c r="R880" s="6"/>
      <c r="S880" s="6"/>
      <c r="T880" s="48"/>
    </row>
    <row r="881" spans="1:20" x14ac:dyDescent="0.2">
      <c r="A881" s="6"/>
      <c r="B881" s="6"/>
      <c r="C881" s="48"/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48"/>
      <c r="O881" s="48"/>
      <c r="P881" s="6"/>
      <c r="Q881" s="6"/>
      <c r="R881" s="6"/>
      <c r="S881" s="6"/>
      <c r="T881" s="48"/>
    </row>
    <row r="882" spans="1:20" x14ac:dyDescent="0.2">
      <c r="A882" s="6"/>
      <c r="B882" s="6"/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8"/>
      <c r="O882" s="48"/>
      <c r="P882" s="6"/>
      <c r="Q882" s="6"/>
      <c r="R882" s="6"/>
      <c r="S882" s="6"/>
      <c r="T882" s="48"/>
    </row>
    <row r="883" spans="1:20" x14ac:dyDescent="0.2">
      <c r="A883" s="6"/>
      <c r="B883" s="6"/>
      <c r="C883" s="48"/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48"/>
      <c r="O883" s="48"/>
      <c r="P883" s="6"/>
      <c r="Q883" s="6"/>
      <c r="R883" s="6"/>
      <c r="S883" s="6"/>
      <c r="T883" s="48"/>
    </row>
    <row r="884" spans="1:20" x14ac:dyDescent="0.2">
      <c r="A884" s="6"/>
      <c r="B884" s="6"/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8"/>
      <c r="O884" s="48"/>
      <c r="P884" s="6"/>
      <c r="Q884" s="6"/>
      <c r="R884" s="6"/>
      <c r="S884" s="6"/>
      <c r="T884" s="48"/>
    </row>
    <row r="885" spans="1:20" x14ac:dyDescent="0.2">
      <c r="A885" s="6"/>
      <c r="B885" s="6"/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8"/>
      <c r="O885" s="48"/>
      <c r="P885" s="6"/>
      <c r="Q885" s="6"/>
      <c r="R885" s="6"/>
      <c r="S885" s="6"/>
      <c r="T885" s="48"/>
    </row>
    <row r="886" spans="1:20" x14ac:dyDescent="0.2">
      <c r="A886" s="6"/>
      <c r="B886" s="6"/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8"/>
      <c r="O886" s="48"/>
      <c r="P886" s="6"/>
      <c r="Q886" s="6"/>
      <c r="R886" s="6"/>
      <c r="S886" s="6"/>
      <c r="T886" s="48"/>
    </row>
    <row r="887" spans="1:20" x14ac:dyDescent="0.2">
      <c r="A887" s="6"/>
      <c r="B887" s="6"/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8"/>
      <c r="O887" s="48"/>
      <c r="P887" s="6"/>
      <c r="Q887" s="6"/>
      <c r="R887" s="6"/>
      <c r="S887" s="6"/>
      <c r="T887" s="48"/>
    </row>
    <row r="888" spans="1:20" x14ac:dyDescent="0.2">
      <c r="A888" s="6"/>
      <c r="B888" s="6"/>
      <c r="C888" s="48"/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48"/>
      <c r="O888" s="48"/>
      <c r="P888" s="6"/>
      <c r="Q888" s="6"/>
      <c r="R888" s="6"/>
      <c r="S888" s="6"/>
      <c r="T888" s="48"/>
    </row>
    <row r="889" spans="1:20" x14ac:dyDescent="0.2">
      <c r="A889" s="6"/>
      <c r="B889" s="6"/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8"/>
      <c r="O889" s="48"/>
      <c r="P889" s="6"/>
      <c r="Q889" s="6"/>
      <c r="R889" s="6"/>
      <c r="S889" s="6"/>
      <c r="T889" s="48"/>
    </row>
    <row r="890" spans="1:20" x14ac:dyDescent="0.2">
      <c r="A890" s="6"/>
      <c r="B890" s="6"/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8"/>
      <c r="O890" s="48"/>
      <c r="P890" s="6"/>
      <c r="Q890" s="6"/>
      <c r="R890" s="6"/>
      <c r="S890" s="6"/>
      <c r="T890" s="48"/>
    </row>
    <row r="891" spans="1:20" x14ac:dyDescent="0.2">
      <c r="A891" s="6"/>
      <c r="B891" s="6"/>
      <c r="C891" s="48"/>
      <c r="D891" s="48"/>
      <c r="E891" s="48"/>
      <c r="F891" s="48"/>
      <c r="G891" s="48"/>
      <c r="H891" s="48"/>
      <c r="I891" s="48"/>
      <c r="J891" s="48"/>
      <c r="K891" s="48"/>
      <c r="L891" s="48"/>
      <c r="M891" s="48"/>
      <c r="N891" s="48"/>
      <c r="O891" s="48"/>
      <c r="P891" s="6"/>
      <c r="Q891" s="6"/>
      <c r="R891" s="6"/>
      <c r="S891" s="6"/>
      <c r="T891" s="48"/>
    </row>
    <row r="892" spans="1:20" x14ac:dyDescent="0.2">
      <c r="A892" s="6"/>
      <c r="B892" s="6"/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48"/>
      <c r="O892" s="48"/>
      <c r="P892" s="6"/>
      <c r="Q892" s="6"/>
      <c r="R892" s="6"/>
      <c r="S892" s="6"/>
      <c r="T892" s="48"/>
    </row>
    <row r="893" spans="1:20" x14ac:dyDescent="0.2">
      <c r="A893" s="6"/>
      <c r="B893" s="6"/>
      <c r="C893" s="48"/>
      <c r="D893" s="48"/>
      <c r="E893" s="48"/>
      <c r="F893" s="48"/>
      <c r="G893" s="48"/>
      <c r="H893" s="48"/>
      <c r="I893" s="48"/>
      <c r="J893" s="48"/>
      <c r="K893" s="48"/>
      <c r="L893" s="48"/>
      <c r="M893" s="48"/>
      <c r="N893" s="48"/>
      <c r="O893" s="48"/>
      <c r="P893" s="6"/>
      <c r="Q893" s="6"/>
      <c r="R893" s="6"/>
      <c r="S893" s="6"/>
      <c r="T893" s="48"/>
    </row>
    <row r="894" spans="1:20" x14ac:dyDescent="0.2">
      <c r="A894" s="6"/>
      <c r="B894" s="6"/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48"/>
      <c r="O894" s="48"/>
      <c r="P894" s="6"/>
      <c r="Q894" s="6"/>
      <c r="R894" s="6"/>
      <c r="S894" s="6"/>
      <c r="T894" s="48"/>
    </row>
    <row r="895" spans="1:20" x14ac:dyDescent="0.2">
      <c r="A895" s="6"/>
      <c r="B895" s="6"/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8"/>
      <c r="O895" s="48"/>
      <c r="P895" s="6"/>
      <c r="Q895" s="6"/>
      <c r="R895" s="6"/>
      <c r="S895" s="6"/>
      <c r="T895" s="48"/>
    </row>
    <row r="896" spans="1:20" x14ac:dyDescent="0.2">
      <c r="A896" s="6"/>
      <c r="B896" s="6"/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8"/>
      <c r="O896" s="48"/>
      <c r="P896" s="6"/>
      <c r="Q896" s="6"/>
      <c r="R896" s="6"/>
      <c r="S896" s="6"/>
      <c r="T896" s="48"/>
    </row>
    <row r="897" spans="1:20" x14ac:dyDescent="0.2">
      <c r="A897" s="6"/>
      <c r="B897" s="6"/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8"/>
      <c r="O897" s="48"/>
      <c r="P897" s="6"/>
      <c r="Q897" s="6"/>
      <c r="R897" s="6"/>
      <c r="S897" s="6"/>
      <c r="T897" s="48"/>
    </row>
    <row r="898" spans="1:20" x14ac:dyDescent="0.2">
      <c r="A898" s="6"/>
      <c r="B898" s="6"/>
      <c r="C898" s="48"/>
      <c r="D898" s="48"/>
      <c r="E898" s="48"/>
      <c r="F898" s="48"/>
      <c r="G898" s="48"/>
      <c r="H898" s="48"/>
      <c r="I898" s="48"/>
      <c r="J898" s="48"/>
      <c r="K898" s="48"/>
      <c r="L898" s="48"/>
      <c r="M898" s="48"/>
      <c r="N898" s="48"/>
      <c r="O898" s="48"/>
      <c r="P898" s="6"/>
      <c r="Q898" s="6"/>
      <c r="R898" s="6"/>
      <c r="S898" s="6"/>
      <c r="T898" s="48"/>
    </row>
    <row r="899" spans="1:20" x14ac:dyDescent="0.2">
      <c r="A899" s="6"/>
      <c r="B899" s="6"/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8"/>
      <c r="O899" s="48"/>
      <c r="P899" s="6"/>
      <c r="Q899" s="6"/>
      <c r="R899" s="6"/>
      <c r="S899" s="6"/>
      <c r="T899" s="48"/>
    </row>
    <row r="900" spans="1:20" x14ac:dyDescent="0.2">
      <c r="A900" s="6"/>
      <c r="B900" s="6"/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8"/>
      <c r="O900" s="48"/>
      <c r="P900" s="6"/>
      <c r="Q900" s="6"/>
      <c r="R900" s="6"/>
      <c r="S900" s="6"/>
      <c r="T900" s="48"/>
    </row>
    <row r="901" spans="1:20" x14ac:dyDescent="0.2">
      <c r="A901" s="6"/>
      <c r="B901" s="6"/>
      <c r="C901" s="48"/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48"/>
      <c r="O901" s="48"/>
      <c r="P901" s="6"/>
      <c r="Q901" s="6"/>
      <c r="R901" s="6"/>
      <c r="S901" s="6"/>
      <c r="T901" s="48"/>
    </row>
    <row r="902" spans="1:20" x14ac:dyDescent="0.2">
      <c r="A902" s="6"/>
      <c r="B902" s="6"/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48"/>
      <c r="O902" s="48"/>
      <c r="P902" s="6"/>
      <c r="Q902" s="6"/>
      <c r="R902" s="6"/>
      <c r="S902" s="6"/>
      <c r="T902" s="48"/>
    </row>
    <row r="903" spans="1:20" x14ac:dyDescent="0.2">
      <c r="A903" s="6"/>
      <c r="B903" s="6"/>
      <c r="C903" s="48"/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48"/>
      <c r="O903" s="48"/>
      <c r="P903" s="6"/>
      <c r="Q903" s="6"/>
      <c r="R903" s="6"/>
      <c r="S903" s="6"/>
      <c r="T903" s="48"/>
    </row>
    <row r="904" spans="1:20" x14ac:dyDescent="0.2">
      <c r="A904" s="6"/>
      <c r="B904" s="6"/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8"/>
      <c r="O904" s="48"/>
      <c r="P904" s="6"/>
      <c r="Q904" s="6"/>
      <c r="R904" s="6"/>
      <c r="S904" s="6"/>
      <c r="T904" s="48"/>
    </row>
    <row r="905" spans="1:20" x14ac:dyDescent="0.2">
      <c r="A905" s="6"/>
      <c r="B905" s="6"/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  <c r="P905" s="6"/>
      <c r="Q905" s="6"/>
      <c r="R905" s="6"/>
      <c r="S905" s="6"/>
      <c r="T905" s="48"/>
    </row>
    <row r="906" spans="1:20" x14ac:dyDescent="0.2">
      <c r="A906" s="6"/>
      <c r="B906" s="6"/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8"/>
      <c r="O906" s="48"/>
      <c r="P906" s="6"/>
      <c r="Q906" s="6"/>
      <c r="R906" s="6"/>
      <c r="S906" s="6"/>
      <c r="T906" s="48"/>
    </row>
    <row r="907" spans="1:20" x14ac:dyDescent="0.2">
      <c r="A907" s="6"/>
      <c r="B907" s="6"/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8"/>
      <c r="O907" s="48"/>
      <c r="P907" s="6"/>
      <c r="Q907" s="6"/>
      <c r="R907" s="6"/>
      <c r="S907" s="6"/>
      <c r="T907" s="48"/>
    </row>
    <row r="908" spans="1:20" x14ac:dyDescent="0.2">
      <c r="A908" s="6"/>
      <c r="B908" s="6"/>
      <c r="C908" s="48"/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48"/>
      <c r="O908" s="48"/>
      <c r="P908" s="6"/>
      <c r="Q908" s="6"/>
      <c r="R908" s="6"/>
      <c r="S908" s="6"/>
      <c r="T908" s="48"/>
    </row>
    <row r="909" spans="1:20" x14ac:dyDescent="0.2">
      <c r="A909" s="6"/>
      <c r="B909" s="6"/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8"/>
      <c r="O909" s="48"/>
      <c r="P909" s="6"/>
      <c r="Q909" s="6"/>
      <c r="R909" s="6"/>
      <c r="S909" s="6"/>
      <c r="T909" s="48"/>
    </row>
    <row r="910" spans="1:20" x14ac:dyDescent="0.2">
      <c r="A910" s="6"/>
      <c r="B910" s="6"/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8"/>
      <c r="O910" s="48"/>
      <c r="P910" s="6"/>
      <c r="Q910" s="6"/>
      <c r="R910" s="6"/>
      <c r="S910" s="6"/>
      <c r="T910" s="48"/>
    </row>
    <row r="911" spans="1:20" x14ac:dyDescent="0.2">
      <c r="A911" s="6"/>
      <c r="B911" s="6"/>
      <c r="C911" s="48"/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48"/>
      <c r="O911" s="48"/>
      <c r="P911" s="6"/>
      <c r="Q911" s="6"/>
      <c r="R911" s="6"/>
      <c r="S911" s="6"/>
      <c r="T911" s="48"/>
    </row>
    <row r="912" spans="1:20" x14ac:dyDescent="0.2">
      <c r="A912" s="6"/>
      <c r="B912" s="6"/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8"/>
      <c r="O912" s="48"/>
      <c r="P912" s="6"/>
      <c r="Q912" s="6"/>
      <c r="R912" s="6"/>
      <c r="S912" s="6"/>
      <c r="T912" s="48"/>
    </row>
    <row r="913" spans="1:20" x14ac:dyDescent="0.2">
      <c r="A913" s="6"/>
      <c r="B913" s="6"/>
      <c r="C913" s="48"/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48"/>
      <c r="O913" s="48"/>
      <c r="P913" s="6"/>
      <c r="Q913" s="6"/>
      <c r="R913" s="6"/>
      <c r="S913" s="6"/>
      <c r="T913" s="48"/>
    </row>
    <row r="914" spans="1:20" x14ac:dyDescent="0.2">
      <c r="A914" s="6"/>
      <c r="B914" s="6"/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48"/>
      <c r="O914" s="48"/>
      <c r="P914" s="6"/>
      <c r="Q914" s="6"/>
      <c r="R914" s="6"/>
      <c r="S914" s="6"/>
      <c r="T914" s="48"/>
    </row>
    <row r="915" spans="1:20" x14ac:dyDescent="0.2">
      <c r="A915" s="6"/>
      <c r="B915" s="6"/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8"/>
      <c r="O915" s="48"/>
      <c r="P915" s="6"/>
      <c r="Q915" s="6"/>
      <c r="R915" s="6"/>
      <c r="S915" s="6"/>
      <c r="T915" s="48"/>
    </row>
    <row r="916" spans="1:20" x14ac:dyDescent="0.2">
      <c r="A916" s="6"/>
      <c r="B916" s="6"/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48"/>
      <c r="O916" s="48"/>
      <c r="P916" s="6"/>
      <c r="Q916" s="6"/>
      <c r="R916" s="6"/>
      <c r="S916" s="6"/>
      <c r="T916" s="48"/>
    </row>
    <row r="917" spans="1:20" x14ac:dyDescent="0.2">
      <c r="A917" s="6"/>
      <c r="B917" s="6"/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8"/>
      <c r="O917" s="48"/>
      <c r="P917" s="6"/>
      <c r="Q917" s="6"/>
      <c r="R917" s="6"/>
      <c r="S917" s="6"/>
      <c r="T917" s="48"/>
    </row>
    <row r="918" spans="1:20" x14ac:dyDescent="0.2">
      <c r="A918" s="6"/>
      <c r="B918" s="6"/>
      <c r="C918" s="48"/>
      <c r="D918" s="48"/>
      <c r="E918" s="48"/>
      <c r="F918" s="48"/>
      <c r="G918" s="48"/>
      <c r="H918" s="48"/>
      <c r="I918" s="48"/>
      <c r="J918" s="48"/>
      <c r="K918" s="48"/>
      <c r="L918" s="48"/>
      <c r="M918" s="48"/>
      <c r="N918" s="48"/>
      <c r="O918" s="48"/>
      <c r="P918" s="6"/>
      <c r="Q918" s="6"/>
      <c r="R918" s="6"/>
      <c r="S918" s="6"/>
      <c r="T918" s="48"/>
    </row>
    <row r="919" spans="1:20" x14ac:dyDescent="0.2">
      <c r="A919" s="6"/>
      <c r="B919" s="6"/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8"/>
      <c r="O919" s="48"/>
      <c r="P919" s="6"/>
      <c r="Q919" s="6"/>
      <c r="R919" s="6"/>
      <c r="S919" s="6"/>
      <c r="T919" s="48"/>
    </row>
    <row r="920" spans="1:20" x14ac:dyDescent="0.2">
      <c r="A920" s="6"/>
      <c r="B920" s="6"/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8"/>
      <c r="O920" s="48"/>
      <c r="P920" s="6"/>
      <c r="Q920" s="6"/>
      <c r="R920" s="6"/>
      <c r="S920" s="6"/>
      <c r="T920" s="48"/>
    </row>
    <row r="921" spans="1:20" x14ac:dyDescent="0.2">
      <c r="A921" s="6"/>
      <c r="B921" s="6"/>
      <c r="C921" s="48"/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48"/>
      <c r="O921" s="48"/>
      <c r="P921" s="6"/>
      <c r="Q921" s="6"/>
      <c r="R921" s="6"/>
      <c r="S921" s="6"/>
      <c r="T921" s="48"/>
    </row>
    <row r="922" spans="1:20" x14ac:dyDescent="0.2">
      <c r="A922" s="6"/>
      <c r="B922" s="6"/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8"/>
      <c r="O922" s="48"/>
      <c r="P922" s="6"/>
      <c r="Q922" s="6"/>
      <c r="R922" s="6"/>
      <c r="S922" s="6"/>
      <c r="T922" s="48"/>
    </row>
    <row r="923" spans="1:20" x14ac:dyDescent="0.2">
      <c r="A923" s="6"/>
      <c r="B923" s="6"/>
      <c r="C923" s="48"/>
      <c r="D923" s="48"/>
      <c r="E923" s="48"/>
      <c r="F923" s="48"/>
      <c r="G923" s="48"/>
      <c r="H923" s="48"/>
      <c r="I923" s="48"/>
      <c r="J923" s="48"/>
      <c r="K923" s="48"/>
      <c r="L923" s="48"/>
      <c r="M923" s="48"/>
      <c r="N923" s="48"/>
      <c r="O923" s="48"/>
      <c r="P923" s="6"/>
      <c r="Q923" s="6"/>
      <c r="R923" s="6"/>
      <c r="S923" s="6"/>
      <c r="T923" s="48"/>
    </row>
    <row r="924" spans="1:20" x14ac:dyDescent="0.2">
      <c r="A924" s="6"/>
      <c r="B924" s="6"/>
      <c r="C924" s="48"/>
      <c r="D924" s="48"/>
      <c r="E924" s="48"/>
      <c r="F924" s="48"/>
      <c r="G924" s="48"/>
      <c r="H924" s="48"/>
      <c r="I924" s="48"/>
      <c r="J924" s="48"/>
      <c r="K924" s="48"/>
      <c r="L924" s="48"/>
      <c r="M924" s="48"/>
      <c r="N924" s="48"/>
      <c r="O924" s="48"/>
      <c r="P924" s="6"/>
      <c r="Q924" s="6"/>
      <c r="R924" s="6"/>
      <c r="S924" s="6"/>
      <c r="T924" s="48"/>
    </row>
    <row r="925" spans="1:20" x14ac:dyDescent="0.2">
      <c r="A925" s="6"/>
      <c r="B925" s="6"/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48"/>
      <c r="O925" s="48"/>
      <c r="P925" s="6"/>
      <c r="Q925" s="6"/>
      <c r="R925" s="6"/>
      <c r="S925" s="6"/>
      <c r="T925" s="48"/>
    </row>
    <row r="926" spans="1:20" x14ac:dyDescent="0.2">
      <c r="A926" s="6"/>
      <c r="B926" s="6"/>
      <c r="C926" s="48"/>
      <c r="D926" s="48"/>
      <c r="E926" s="48"/>
      <c r="F926" s="48"/>
      <c r="G926" s="48"/>
      <c r="H926" s="48"/>
      <c r="I926" s="48"/>
      <c r="J926" s="48"/>
      <c r="K926" s="48"/>
      <c r="L926" s="48"/>
      <c r="M926" s="48"/>
      <c r="N926" s="48"/>
      <c r="O926" s="48"/>
      <c r="P926" s="6"/>
      <c r="Q926" s="6"/>
      <c r="R926" s="6"/>
      <c r="S926" s="6"/>
      <c r="T926" s="48"/>
    </row>
    <row r="927" spans="1:20" x14ac:dyDescent="0.2">
      <c r="A927" s="6"/>
      <c r="B927" s="6"/>
      <c r="C927" s="48"/>
      <c r="D927" s="48"/>
      <c r="E927" s="48"/>
      <c r="F927" s="48"/>
      <c r="G927" s="48"/>
      <c r="H927" s="48"/>
      <c r="I927" s="48"/>
      <c r="J927" s="48"/>
      <c r="K927" s="48"/>
      <c r="L927" s="48"/>
      <c r="M927" s="48"/>
      <c r="N927" s="48"/>
      <c r="O927" s="48"/>
      <c r="P927" s="6"/>
      <c r="Q927" s="6"/>
      <c r="R927" s="6"/>
      <c r="S927" s="6"/>
      <c r="T927" s="48"/>
    </row>
    <row r="928" spans="1:20" x14ac:dyDescent="0.2">
      <c r="A928" s="6"/>
      <c r="B928" s="6"/>
      <c r="C928" s="48"/>
      <c r="D928" s="48"/>
      <c r="E928" s="48"/>
      <c r="F928" s="48"/>
      <c r="G928" s="48"/>
      <c r="H928" s="48"/>
      <c r="I928" s="48"/>
      <c r="J928" s="48"/>
      <c r="K928" s="48"/>
      <c r="L928" s="48"/>
      <c r="M928" s="48"/>
      <c r="N928" s="48"/>
      <c r="O928" s="48"/>
      <c r="P928" s="6"/>
      <c r="Q928" s="6"/>
      <c r="R928" s="6"/>
      <c r="S928" s="6"/>
      <c r="T928" s="48"/>
    </row>
    <row r="929" spans="1:20" x14ac:dyDescent="0.2">
      <c r="A929" s="6"/>
      <c r="B929" s="6"/>
      <c r="C929" s="48"/>
      <c r="D929" s="48"/>
      <c r="E929" s="48"/>
      <c r="F929" s="48"/>
      <c r="G929" s="48"/>
      <c r="H929" s="48"/>
      <c r="I929" s="48"/>
      <c r="J929" s="48"/>
      <c r="K929" s="48"/>
      <c r="L929" s="48"/>
      <c r="M929" s="48"/>
      <c r="N929" s="48"/>
      <c r="O929" s="48"/>
      <c r="P929" s="6"/>
      <c r="Q929" s="6"/>
      <c r="R929" s="6"/>
      <c r="S929" s="6"/>
      <c r="T929" s="48"/>
    </row>
    <row r="930" spans="1:20" x14ac:dyDescent="0.2">
      <c r="A930" s="6"/>
      <c r="B930" s="6"/>
      <c r="C930" s="48"/>
      <c r="D930" s="48"/>
      <c r="E930" s="48"/>
      <c r="F930" s="48"/>
      <c r="G930" s="48"/>
      <c r="H930" s="48"/>
      <c r="I930" s="48"/>
      <c r="J930" s="48"/>
      <c r="K930" s="48"/>
      <c r="L930" s="48"/>
      <c r="M930" s="48"/>
      <c r="N930" s="48"/>
      <c r="O930" s="48"/>
      <c r="P930" s="6"/>
      <c r="Q930" s="6"/>
      <c r="R930" s="6"/>
      <c r="S930" s="6"/>
      <c r="T930" s="48"/>
    </row>
    <row r="931" spans="1:20" x14ac:dyDescent="0.2">
      <c r="A931" s="6"/>
      <c r="B931" s="6"/>
      <c r="C931" s="48"/>
      <c r="D931" s="48"/>
      <c r="E931" s="48"/>
      <c r="F931" s="48"/>
      <c r="G931" s="48"/>
      <c r="H931" s="48"/>
      <c r="I931" s="48"/>
      <c r="J931" s="48"/>
      <c r="K931" s="48"/>
      <c r="L931" s="48"/>
      <c r="M931" s="48"/>
      <c r="N931" s="48"/>
      <c r="O931" s="48"/>
      <c r="P931" s="6"/>
      <c r="Q931" s="6"/>
      <c r="R931" s="6"/>
      <c r="S931" s="6"/>
      <c r="T931" s="48"/>
    </row>
    <row r="932" spans="1:20" x14ac:dyDescent="0.2">
      <c r="A932" s="6"/>
      <c r="B932" s="6"/>
      <c r="C932" s="48"/>
      <c r="D932" s="48"/>
      <c r="E932" s="48"/>
      <c r="F932" s="48"/>
      <c r="G932" s="48"/>
      <c r="H932" s="48"/>
      <c r="I932" s="48"/>
      <c r="J932" s="48"/>
      <c r="K932" s="48"/>
      <c r="L932" s="48"/>
      <c r="M932" s="48"/>
      <c r="N932" s="48"/>
      <c r="O932" s="48"/>
      <c r="P932" s="6"/>
      <c r="Q932" s="6"/>
      <c r="R932" s="6"/>
      <c r="S932" s="6"/>
      <c r="T932" s="48"/>
    </row>
    <row r="933" spans="1:20" x14ac:dyDescent="0.2">
      <c r="A933" s="6"/>
      <c r="B933" s="6"/>
      <c r="C933" s="48"/>
      <c r="D933" s="48"/>
      <c r="E933" s="48"/>
      <c r="F933" s="48"/>
      <c r="G933" s="48"/>
      <c r="H933" s="48"/>
      <c r="I933" s="48"/>
      <c r="J933" s="48"/>
      <c r="K933" s="48"/>
      <c r="L933" s="48"/>
      <c r="M933" s="48"/>
      <c r="N933" s="48"/>
      <c r="O933" s="48"/>
      <c r="P933" s="6"/>
      <c r="Q933" s="6"/>
      <c r="R933" s="6"/>
      <c r="S933" s="6"/>
      <c r="T933" s="48"/>
    </row>
    <row r="934" spans="1:20" x14ac:dyDescent="0.2">
      <c r="A934" s="6"/>
      <c r="B934" s="6"/>
      <c r="C934" s="48"/>
      <c r="D934" s="48"/>
      <c r="E934" s="48"/>
      <c r="F934" s="48"/>
      <c r="G934" s="48"/>
      <c r="H934" s="48"/>
      <c r="I934" s="48"/>
      <c r="J934" s="48"/>
      <c r="K934" s="48"/>
      <c r="L934" s="48"/>
      <c r="M934" s="48"/>
      <c r="N934" s="48"/>
      <c r="O934" s="48"/>
      <c r="P934" s="6"/>
      <c r="Q934" s="6"/>
      <c r="R934" s="6"/>
      <c r="S934" s="6"/>
      <c r="T934" s="48"/>
    </row>
    <row r="935" spans="1:20" x14ac:dyDescent="0.2">
      <c r="A935" s="6"/>
      <c r="B935" s="6"/>
      <c r="C935" s="48"/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48"/>
      <c r="O935" s="48"/>
      <c r="P935" s="6"/>
      <c r="Q935" s="6"/>
      <c r="R935" s="6"/>
      <c r="S935" s="6"/>
      <c r="T935" s="48"/>
    </row>
    <row r="936" spans="1:20" x14ac:dyDescent="0.2">
      <c r="A936" s="6"/>
      <c r="B936" s="6"/>
      <c r="C936" s="48"/>
      <c r="D936" s="48"/>
      <c r="E936" s="48"/>
      <c r="F936" s="48"/>
      <c r="G936" s="48"/>
      <c r="H936" s="48"/>
      <c r="I936" s="48"/>
      <c r="J936" s="48"/>
      <c r="K936" s="48"/>
      <c r="L936" s="48"/>
      <c r="M936" s="48"/>
      <c r="N936" s="48"/>
      <c r="O936" s="48"/>
      <c r="P936" s="6"/>
      <c r="Q936" s="6"/>
      <c r="R936" s="6"/>
      <c r="S936" s="6"/>
      <c r="T936" s="48"/>
    </row>
    <row r="937" spans="1:20" x14ac:dyDescent="0.2">
      <c r="A937" s="6"/>
      <c r="B937" s="6"/>
      <c r="C937" s="48"/>
      <c r="D937" s="48"/>
      <c r="E937" s="48"/>
      <c r="F937" s="48"/>
      <c r="G937" s="48"/>
      <c r="H937" s="48"/>
      <c r="I937" s="48"/>
      <c r="J937" s="48"/>
      <c r="K937" s="48"/>
      <c r="L937" s="48"/>
      <c r="M937" s="48"/>
      <c r="N937" s="48"/>
      <c r="O937" s="48"/>
      <c r="P937" s="6"/>
      <c r="Q937" s="6"/>
      <c r="R937" s="6"/>
      <c r="S937" s="6"/>
      <c r="T937" s="48"/>
    </row>
    <row r="938" spans="1:20" x14ac:dyDescent="0.2">
      <c r="A938" s="6"/>
      <c r="B938" s="6"/>
      <c r="C938" s="48"/>
      <c r="D938" s="48"/>
      <c r="E938" s="48"/>
      <c r="F938" s="48"/>
      <c r="G938" s="48"/>
      <c r="H938" s="48"/>
      <c r="I938" s="48"/>
      <c r="J938" s="48"/>
      <c r="K938" s="48"/>
      <c r="L938" s="48"/>
      <c r="M938" s="48"/>
      <c r="N938" s="48"/>
      <c r="O938" s="48"/>
      <c r="P938" s="6"/>
      <c r="Q938" s="6"/>
      <c r="R938" s="6"/>
      <c r="S938" s="6"/>
      <c r="T938" s="48"/>
    </row>
    <row r="939" spans="1:20" x14ac:dyDescent="0.2">
      <c r="A939" s="6"/>
      <c r="B939" s="6"/>
      <c r="C939" s="48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48"/>
      <c r="O939" s="48"/>
      <c r="P939" s="6"/>
      <c r="Q939" s="6"/>
      <c r="R939" s="6"/>
      <c r="S939" s="6"/>
      <c r="T939" s="48"/>
    </row>
    <row r="940" spans="1:20" x14ac:dyDescent="0.2">
      <c r="A940" s="6"/>
      <c r="B940" s="6"/>
      <c r="C940" s="48"/>
      <c r="D940" s="48"/>
      <c r="E940" s="48"/>
      <c r="F940" s="48"/>
      <c r="G940" s="48"/>
      <c r="H940" s="48"/>
      <c r="I940" s="48"/>
      <c r="J940" s="48"/>
      <c r="K940" s="48"/>
      <c r="L940" s="48"/>
      <c r="M940" s="48"/>
      <c r="N940" s="48"/>
      <c r="O940" s="48"/>
      <c r="P940" s="6"/>
      <c r="Q940" s="6"/>
      <c r="R940" s="6"/>
      <c r="S940" s="6"/>
      <c r="T940" s="48"/>
    </row>
    <row r="941" spans="1:20" x14ac:dyDescent="0.2">
      <c r="A941" s="6"/>
      <c r="B941" s="6"/>
      <c r="C941" s="48"/>
      <c r="D941" s="48"/>
      <c r="E941" s="48"/>
      <c r="F941" s="48"/>
      <c r="G941" s="48"/>
      <c r="H941" s="48"/>
      <c r="I941" s="48"/>
      <c r="J941" s="48"/>
      <c r="K941" s="48"/>
      <c r="L941" s="48"/>
      <c r="M941" s="48"/>
      <c r="N941" s="48"/>
      <c r="O941" s="48"/>
      <c r="P941" s="6"/>
      <c r="Q941" s="6"/>
      <c r="R941" s="6"/>
      <c r="S941" s="6"/>
      <c r="T941" s="48"/>
    </row>
    <row r="942" spans="1:20" x14ac:dyDescent="0.2">
      <c r="A942" s="6"/>
      <c r="B942" s="6"/>
      <c r="C942" s="48"/>
      <c r="D942" s="48"/>
      <c r="E942" s="48"/>
      <c r="F942" s="48"/>
      <c r="G942" s="48"/>
      <c r="H942" s="48"/>
      <c r="I942" s="48"/>
      <c r="J942" s="48"/>
      <c r="K942" s="48"/>
      <c r="L942" s="48"/>
      <c r="M942" s="48"/>
      <c r="N942" s="48"/>
      <c r="O942" s="48"/>
      <c r="P942" s="6"/>
      <c r="Q942" s="6"/>
      <c r="R942" s="6"/>
      <c r="S942" s="6"/>
      <c r="T942" s="48"/>
    </row>
    <row r="943" spans="1:20" x14ac:dyDescent="0.2">
      <c r="A943" s="6"/>
      <c r="B943" s="6"/>
      <c r="C943" s="48"/>
      <c r="D943" s="48"/>
      <c r="E943" s="48"/>
      <c r="F943" s="48"/>
      <c r="G943" s="48"/>
      <c r="H943" s="48"/>
      <c r="I943" s="48"/>
      <c r="J943" s="48"/>
      <c r="K943" s="48"/>
      <c r="L943" s="48"/>
      <c r="M943" s="48"/>
      <c r="N943" s="48"/>
      <c r="O943" s="48"/>
      <c r="P943" s="6"/>
      <c r="Q943" s="6"/>
      <c r="R943" s="6"/>
      <c r="S943" s="6"/>
      <c r="T943" s="48"/>
    </row>
    <row r="944" spans="1:20" x14ac:dyDescent="0.2">
      <c r="A944" s="6"/>
      <c r="B944" s="6"/>
      <c r="C944" s="48"/>
      <c r="D944" s="48"/>
      <c r="E944" s="48"/>
      <c r="F944" s="48"/>
      <c r="G944" s="48"/>
      <c r="H944" s="48"/>
      <c r="I944" s="48"/>
      <c r="J944" s="48"/>
      <c r="K944" s="48"/>
      <c r="L944" s="48"/>
      <c r="M944" s="48"/>
      <c r="N944" s="48"/>
      <c r="O944" s="48"/>
      <c r="P944" s="6"/>
      <c r="Q944" s="6"/>
      <c r="R944" s="6"/>
      <c r="S944" s="6"/>
      <c r="T944" s="48"/>
    </row>
    <row r="945" spans="1:20" x14ac:dyDescent="0.2">
      <c r="A945" s="6"/>
      <c r="B945" s="6"/>
      <c r="C945" s="48"/>
      <c r="D945" s="48"/>
      <c r="E945" s="48"/>
      <c r="F945" s="48"/>
      <c r="G945" s="48"/>
      <c r="H945" s="48"/>
      <c r="I945" s="48"/>
      <c r="J945" s="48"/>
      <c r="K945" s="48"/>
      <c r="L945" s="48"/>
      <c r="M945" s="48"/>
      <c r="N945" s="48"/>
      <c r="O945" s="48"/>
      <c r="P945" s="6"/>
      <c r="Q945" s="6"/>
      <c r="R945" s="6"/>
      <c r="S945" s="6"/>
      <c r="T945" s="48"/>
    </row>
    <row r="946" spans="1:20" x14ac:dyDescent="0.2">
      <c r="A946" s="6"/>
      <c r="B946" s="6"/>
      <c r="C946" s="48"/>
      <c r="D946" s="48"/>
      <c r="E946" s="48"/>
      <c r="F946" s="48"/>
      <c r="G946" s="48"/>
      <c r="H946" s="48"/>
      <c r="I946" s="48"/>
      <c r="J946" s="48"/>
      <c r="K946" s="48"/>
      <c r="L946" s="48"/>
      <c r="M946" s="48"/>
      <c r="N946" s="48"/>
      <c r="O946" s="48"/>
      <c r="P946" s="6"/>
      <c r="Q946" s="6"/>
      <c r="R946" s="6"/>
      <c r="S946" s="6"/>
      <c r="T946" s="48"/>
    </row>
    <row r="947" spans="1:20" x14ac:dyDescent="0.2">
      <c r="A947" s="6"/>
      <c r="B947" s="6"/>
      <c r="C947" s="48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48"/>
      <c r="O947" s="48"/>
      <c r="P947" s="6"/>
      <c r="Q947" s="6"/>
      <c r="R947" s="6"/>
      <c r="S947" s="6"/>
      <c r="T947" s="48"/>
    </row>
    <row r="948" spans="1:20" x14ac:dyDescent="0.2">
      <c r="A948" s="6"/>
      <c r="B948" s="6"/>
      <c r="C948" s="48"/>
      <c r="D948" s="48"/>
      <c r="E948" s="48"/>
      <c r="F948" s="48"/>
      <c r="G948" s="48"/>
      <c r="H948" s="48"/>
      <c r="I948" s="48"/>
      <c r="J948" s="48"/>
      <c r="K948" s="48"/>
      <c r="L948" s="48"/>
      <c r="M948" s="48"/>
      <c r="N948" s="48"/>
      <c r="O948" s="48"/>
      <c r="P948" s="6"/>
      <c r="Q948" s="6"/>
      <c r="R948" s="6"/>
      <c r="S948" s="6"/>
      <c r="T948" s="48"/>
    </row>
    <row r="949" spans="1:20" x14ac:dyDescent="0.2">
      <c r="A949" s="6"/>
      <c r="B949" s="6"/>
      <c r="C949" s="48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48"/>
      <c r="O949" s="48"/>
      <c r="P949" s="6"/>
      <c r="Q949" s="6"/>
      <c r="R949" s="6"/>
      <c r="S949" s="6"/>
      <c r="T949" s="48"/>
    </row>
    <row r="950" spans="1:20" x14ac:dyDescent="0.2">
      <c r="A950" s="6"/>
      <c r="B950" s="6"/>
      <c r="C950" s="48"/>
      <c r="D950" s="48"/>
      <c r="E950" s="48"/>
      <c r="F950" s="48"/>
      <c r="G950" s="48"/>
      <c r="H950" s="48"/>
      <c r="I950" s="48"/>
      <c r="J950" s="48"/>
      <c r="K950" s="48"/>
      <c r="L950" s="48"/>
      <c r="M950" s="48"/>
      <c r="N950" s="48"/>
      <c r="O950" s="48"/>
      <c r="P950" s="6"/>
      <c r="Q950" s="6"/>
      <c r="R950" s="6"/>
      <c r="S950" s="6"/>
      <c r="T950" s="48"/>
    </row>
    <row r="951" spans="1:20" x14ac:dyDescent="0.2">
      <c r="A951" s="6"/>
      <c r="B951" s="6"/>
      <c r="C951" s="48"/>
      <c r="D951" s="48"/>
      <c r="E951" s="48"/>
      <c r="F951" s="48"/>
      <c r="G951" s="48"/>
      <c r="H951" s="48"/>
      <c r="I951" s="48"/>
      <c r="J951" s="48"/>
      <c r="K951" s="48"/>
      <c r="L951" s="48"/>
      <c r="M951" s="48"/>
      <c r="N951" s="48"/>
      <c r="O951" s="48"/>
      <c r="P951" s="6"/>
      <c r="Q951" s="6"/>
      <c r="R951" s="6"/>
      <c r="S951" s="6"/>
      <c r="T951" s="48"/>
    </row>
    <row r="952" spans="1:20" x14ac:dyDescent="0.2">
      <c r="A952" s="6"/>
      <c r="B952" s="6"/>
      <c r="C952" s="48"/>
      <c r="D952" s="48"/>
      <c r="E952" s="48"/>
      <c r="F952" s="48"/>
      <c r="G952" s="48"/>
      <c r="H952" s="48"/>
      <c r="I952" s="48"/>
      <c r="J952" s="48"/>
      <c r="K952" s="48"/>
      <c r="L952" s="48"/>
      <c r="M952" s="48"/>
      <c r="N952" s="48"/>
      <c r="O952" s="48"/>
      <c r="P952" s="6"/>
      <c r="Q952" s="6"/>
      <c r="R952" s="6"/>
      <c r="S952" s="6"/>
      <c r="T952" s="48"/>
    </row>
    <row r="953" spans="1:20" x14ac:dyDescent="0.2">
      <c r="A953" s="6"/>
      <c r="B953" s="6"/>
      <c r="C953" s="48"/>
      <c r="D953" s="48"/>
      <c r="E953" s="48"/>
      <c r="F953" s="48"/>
      <c r="G953" s="48"/>
      <c r="H953" s="48"/>
      <c r="I953" s="48"/>
      <c r="J953" s="48"/>
      <c r="K953" s="48"/>
      <c r="L953" s="48"/>
      <c r="M953" s="48"/>
      <c r="N953" s="48"/>
      <c r="O953" s="48"/>
      <c r="P953" s="6"/>
      <c r="Q953" s="6"/>
      <c r="R953" s="6"/>
      <c r="S953" s="6"/>
      <c r="T953" s="48"/>
    </row>
    <row r="954" spans="1:20" x14ac:dyDescent="0.2">
      <c r="A954" s="6"/>
      <c r="B954" s="6"/>
      <c r="C954" s="48"/>
      <c r="D954" s="48"/>
      <c r="E954" s="48"/>
      <c r="F954" s="48"/>
      <c r="G954" s="48"/>
      <c r="H954" s="48"/>
      <c r="I954" s="48"/>
      <c r="J954" s="48"/>
      <c r="K954" s="48"/>
      <c r="L954" s="48"/>
      <c r="M954" s="48"/>
      <c r="N954" s="48"/>
      <c r="O954" s="48"/>
      <c r="P954" s="6"/>
      <c r="Q954" s="6"/>
      <c r="R954" s="6"/>
      <c r="S954" s="6"/>
      <c r="T954" s="48"/>
    </row>
    <row r="955" spans="1:20" x14ac:dyDescent="0.2">
      <c r="A955" s="6"/>
      <c r="B955" s="6"/>
      <c r="C955" s="48"/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48"/>
      <c r="O955" s="48"/>
      <c r="P955" s="6"/>
      <c r="Q955" s="6"/>
      <c r="R955" s="6"/>
      <c r="S955" s="6"/>
      <c r="T955" s="48"/>
    </row>
    <row r="956" spans="1:20" x14ac:dyDescent="0.2">
      <c r="A956" s="6"/>
      <c r="B956" s="6"/>
      <c r="C956" s="48"/>
      <c r="D956" s="48"/>
      <c r="E956" s="48"/>
      <c r="F956" s="48"/>
      <c r="G956" s="48"/>
      <c r="H956" s="48"/>
      <c r="I956" s="48"/>
      <c r="J956" s="48"/>
      <c r="K956" s="48"/>
      <c r="L956" s="48"/>
      <c r="M956" s="48"/>
      <c r="N956" s="48"/>
      <c r="O956" s="48"/>
      <c r="P956" s="6"/>
      <c r="Q956" s="6"/>
      <c r="R956" s="6"/>
      <c r="S956" s="6"/>
      <c r="T956" s="48"/>
    </row>
    <row r="957" spans="1:20" x14ac:dyDescent="0.2">
      <c r="A957" s="6"/>
      <c r="B957" s="6"/>
      <c r="C957" s="48"/>
      <c r="D957" s="48"/>
      <c r="E957" s="48"/>
      <c r="F957" s="48"/>
      <c r="G957" s="48"/>
      <c r="H957" s="48"/>
      <c r="I957" s="48"/>
      <c r="J957" s="48"/>
      <c r="K957" s="48"/>
      <c r="L957" s="48"/>
      <c r="M957" s="48"/>
      <c r="N957" s="48"/>
      <c r="O957" s="48"/>
      <c r="P957" s="6"/>
      <c r="Q957" s="6"/>
      <c r="R957" s="6"/>
      <c r="S957" s="6"/>
      <c r="T957" s="48"/>
    </row>
    <row r="958" spans="1:20" x14ac:dyDescent="0.2">
      <c r="A958" s="6"/>
      <c r="B958" s="6"/>
      <c r="C958" s="48"/>
      <c r="D958" s="48"/>
      <c r="E958" s="48"/>
      <c r="F958" s="48"/>
      <c r="G958" s="48"/>
      <c r="H958" s="48"/>
      <c r="I958" s="48"/>
      <c r="J958" s="48"/>
      <c r="K958" s="48"/>
      <c r="L958" s="48"/>
      <c r="M958" s="48"/>
      <c r="N958" s="48"/>
      <c r="O958" s="48"/>
      <c r="P958" s="6"/>
      <c r="Q958" s="6"/>
      <c r="R958" s="6"/>
      <c r="S958" s="6"/>
      <c r="T958" s="48"/>
    </row>
    <row r="959" spans="1:20" x14ac:dyDescent="0.2">
      <c r="A959" s="6"/>
      <c r="B959" s="6"/>
      <c r="C959" s="48"/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48"/>
      <c r="O959" s="48"/>
      <c r="P959" s="6"/>
      <c r="Q959" s="6"/>
      <c r="R959" s="6"/>
      <c r="S959" s="6"/>
      <c r="T959" s="48"/>
    </row>
    <row r="960" spans="1:20" x14ac:dyDescent="0.2">
      <c r="A960" s="6"/>
      <c r="B960" s="6"/>
      <c r="C960" s="48"/>
      <c r="D960" s="48"/>
      <c r="E960" s="48"/>
      <c r="F960" s="48"/>
      <c r="G960" s="48"/>
      <c r="H960" s="48"/>
      <c r="I960" s="48"/>
      <c r="J960" s="48"/>
      <c r="K960" s="48"/>
      <c r="L960" s="48"/>
      <c r="M960" s="48"/>
      <c r="N960" s="48"/>
      <c r="O960" s="48"/>
      <c r="P960" s="6"/>
      <c r="Q960" s="6"/>
      <c r="R960" s="6"/>
      <c r="S960" s="6"/>
      <c r="T960" s="48"/>
    </row>
    <row r="961" spans="1:20" x14ac:dyDescent="0.2">
      <c r="A961" s="6"/>
      <c r="B961" s="6"/>
      <c r="C961" s="48"/>
      <c r="D961" s="48"/>
      <c r="E961" s="48"/>
      <c r="F961" s="48"/>
      <c r="G961" s="48"/>
      <c r="H961" s="48"/>
      <c r="I961" s="48"/>
      <c r="J961" s="48"/>
      <c r="K961" s="48"/>
      <c r="L961" s="48"/>
      <c r="M961" s="48"/>
      <c r="N961" s="48"/>
      <c r="O961" s="48"/>
      <c r="P961" s="6"/>
      <c r="Q961" s="6"/>
      <c r="R961" s="6"/>
      <c r="S961" s="6"/>
      <c r="T961" s="48"/>
    </row>
    <row r="962" spans="1:20" x14ac:dyDescent="0.2">
      <c r="A962" s="6"/>
      <c r="B962" s="6"/>
      <c r="C962" s="48"/>
      <c r="D962" s="48"/>
      <c r="E962" s="48"/>
      <c r="F962" s="48"/>
      <c r="G962" s="48"/>
      <c r="H962" s="48"/>
      <c r="I962" s="48"/>
      <c r="J962" s="48"/>
      <c r="K962" s="48"/>
      <c r="L962" s="48"/>
      <c r="M962" s="48"/>
      <c r="N962" s="48"/>
      <c r="O962" s="48"/>
      <c r="P962" s="6"/>
      <c r="Q962" s="6"/>
      <c r="R962" s="6"/>
      <c r="S962" s="6"/>
      <c r="T962" s="48"/>
    </row>
    <row r="963" spans="1:20" x14ac:dyDescent="0.2">
      <c r="A963" s="6"/>
      <c r="B963" s="6"/>
      <c r="C963" s="48"/>
      <c r="D963" s="48"/>
      <c r="E963" s="48"/>
      <c r="F963" s="48"/>
      <c r="G963" s="48"/>
      <c r="H963" s="48"/>
      <c r="I963" s="48"/>
      <c r="J963" s="48"/>
      <c r="K963" s="48"/>
      <c r="L963" s="48"/>
      <c r="M963" s="48"/>
      <c r="N963" s="48"/>
      <c r="O963" s="48"/>
      <c r="P963" s="6"/>
      <c r="Q963" s="6"/>
      <c r="R963" s="6"/>
      <c r="S963" s="6"/>
      <c r="T963" s="48"/>
    </row>
    <row r="964" spans="1:20" x14ac:dyDescent="0.2">
      <c r="A964" s="6"/>
      <c r="B964" s="6"/>
      <c r="C964" s="48"/>
      <c r="D964" s="48"/>
      <c r="E964" s="48"/>
      <c r="F964" s="48"/>
      <c r="G964" s="48"/>
      <c r="H964" s="48"/>
      <c r="I964" s="48"/>
      <c r="J964" s="48"/>
      <c r="K964" s="48"/>
      <c r="L964" s="48"/>
      <c r="M964" s="48"/>
      <c r="N964" s="48"/>
      <c r="O964" s="48"/>
      <c r="P964" s="6"/>
      <c r="Q964" s="6"/>
      <c r="R964" s="6"/>
      <c r="S964" s="6"/>
      <c r="T964" s="48"/>
    </row>
    <row r="965" spans="1:20" x14ac:dyDescent="0.2">
      <c r="A965" s="6"/>
      <c r="B965" s="6"/>
      <c r="C965" s="48"/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48"/>
      <c r="O965" s="48"/>
      <c r="P965" s="6"/>
      <c r="Q965" s="6"/>
      <c r="R965" s="6"/>
      <c r="S965" s="6"/>
      <c r="T965" s="48"/>
    </row>
    <row r="966" spans="1:20" x14ac:dyDescent="0.2">
      <c r="A966" s="6"/>
      <c r="B966" s="6"/>
      <c r="C966" s="48"/>
      <c r="D966" s="48"/>
      <c r="E966" s="48"/>
      <c r="F966" s="48"/>
      <c r="G966" s="48"/>
      <c r="H966" s="48"/>
      <c r="I966" s="48"/>
      <c r="J966" s="48"/>
      <c r="K966" s="48"/>
      <c r="L966" s="48"/>
      <c r="M966" s="48"/>
      <c r="N966" s="48"/>
      <c r="O966" s="48"/>
      <c r="P966" s="6"/>
      <c r="Q966" s="6"/>
      <c r="R966" s="6"/>
      <c r="S966" s="6"/>
      <c r="T966" s="48"/>
    </row>
    <row r="967" spans="1:20" x14ac:dyDescent="0.2">
      <c r="A967" s="6"/>
      <c r="B967" s="6"/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48"/>
      <c r="O967" s="48"/>
      <c r="P967" s="6"/>
      <c r="Q967" s="6"/>
      <c r="R967" s="6"/>
      <c r="S967" s="6"/>
      <c r="T967" s="48"/>
    </row>
    <row r="968" spans="1:20" x14ac:dyDescent="0.2">
      <c r="A968" s="6"/>
      <c r="B968" s="6"/>
      <c r="C968" s="48"/>
      <c r="D968" s="48"/>
      <c r="E968" s="48"/>
      <c r="F968" s="48"/>
      <c r="G968" s="48"/>
      <c r="H968" s="48"/>
      <c r="I968" s="48"/>
      <c r="J968" s="48"/>
      <c r="K968" s="48"/>
      <c r="L968" s="48"/>
      <c r="M968" s="48"/>
      <c r="N968" s="48"/>
      <c r="O968" s="48"/>
      <c r="P968" s="6"/>
      <c r="Q968" s="6"/>
      <c r="R968" s="6"/>
      <c r="S968" s="6"/>
      <c r="T968" s="48"/>
    </row>
    <row r="969" spans="1:20" x14ac:dyDescent="0.2">
      <c r="A969" s="6"/>
      <c r="B969" s="6"/>
      <c r="C969" s="48"/>
      <c r="D969" s="48"/>
      <c r="E969" s="48"/>
      <c r="F969" s="48"/>
      <c r="G969" s="48"/>
      <c r="H969" s="48"/>
      <c r="I969" s="48"/>
      <c r="J969" s="48"/>
      <c r="K969" s="48"/>
      <c r="L969" s="48"/>
      <c r="M969" s="48"/>
      <c r="N969" s="48"/>
      <c r="O969" s="48"/>
      <c r="P969" s="6"/>
      <c r="Q969" s="6"/>
      <c r="R969" s="6"/>
      <c r="S969" s="6"/>
      <c r="T969" s="48"/>
    </row>
    <row r="970" spans="1:20" x14ac:dyDescent="0.2">
      <c r="A970" s="6"/>
      <c r="B970" s="6"/>
      <c r="C970" s="48"/>
      <c r="D970" s="48"/>
      <c r="E970" s="48"/>
      <c r="F970" s="48"/>
      <c r="G970" s="48"/>
      <c r="H970" s="48"/>
      <c r="I970" s="48"/>
      <c r="J970" s="48"/>
      <c r="K970" s="48"/>
      <c r="L970" s="48"/>
      <c r="M970" s="48"/>
      <c r="N970" s="48"/>
      <c r="O970" s="48"/>
      <c r="P970" s="6"/>
      <c r="Q970" s="6"/>
      <c r="R970" s="6"/>
      <c r="S970" s="6"/>
      <c r="T970" s="48"/>
    </row>
    <row r="971" spans="1:20" x14ac:dyDescent="0.2">
      <c r="A971" s="6"/>
      <c r="B971" s="6"/>
      <c r="C971" s="48"/>
      <c r="D971" s="48"/>
      <c r="E971" s="48"/>
      <c r="F971" s="48"/>
      <c r="G971" s="48"/>
      <c r="H971" s="48"/>
      <c r="I971" s="48"/>
      <c r="J971" s="48"/>
      <c r="K971" s="48"/>
      <c r="L971" s="48"/>
      <c r="M971" s="48"/>
      <c r="N971" s="48"/>
      <c r="O971" s="48"/>
      <c r="P971" s="6"/>
      <c r="Q971" s="6"/>
      <c r="R971" s="6"/>
      <c r="S971" s="6"/>
      <c r="T971" s="48"/>
    </row>
    <row r="972" spans="1:20" x14ac:dyDescent="0.2">
      <c r="A972" s="6"/>
      <c r="B972" s="6"/>
      <c r="C972" s="48"/>
      <c r="D972" s="48"/>
      <c r="E972" s="48"/>
      <c r="F972" s="48"/>
      <c r="G972" s="48"/>
      <c r="H972" s="48"/>
      <c r="I972" s="48"/>
      <c r="J972" s="48"/>
      <c r="K972" s="48"/>
      <c r="L972" s="48"/>
      <c r="M972" s="48"/>
      <c r="N972" s="48"/>
      <c r="O972" s="48"/>
      <c r="P972" s="6"/>
      <c r="Q972" s="6"/>
      <c r="R972" s="6"/>
      <c r="S972" s="6"/>
      <c r="T972" s="48"/>
    </row>
    <row r="973" spans="1:20" x14ac:dyDescent="0.2">
      <c r="A973" s="6"/>
      <c r="B973" s="6"/>
      <c r="C973" s="48"/>
      <c r="D973" s="48"/>
      <c r="E973" s="48"/>
      <c r="F973" s="48"/>
      <c r="G973" s="48"/>
      <c r="H973" s="48"/>
      <c r="I973" s="48"/>
      <c r="J973" s="48"/>
      <c r="K973" s="48"/>
      <c r="L973" s="48"/>
      <c r="M973" s="48"/>
      <c r="N973" s="48"/>
      <c r="O973" s="48"/>
      <c r="P973" s="6"/>
      <c r="Q973" s="6"/>
      <c r="R973" s="6"/>
      <c r="S973" s="6"/>
      <c r="T973" s="48"/>
    </row>
    <row r="974" spans="1:20" x14ac:dyDescent="0.2">
      <c r="A974" s="6"/>
      <c r="B974" s="6"/>
      <c r="C974" s="48"/>
      <c r="D974" s="48"/>
      <c r="E974" s="48"/>
      <c r="F974" s="48"/>
      <c r="G974" s="48"/>
      <c r="H974" s="48"/>
      <c r="I974" s="48"/>
      <c r="J974" s="48"/>
      <c r="K974" s="48"/>
      <c r="L974" s="48"/>
      <c r="M974" s="48"/>
      <c r="N974" s="48"/>
      <c r="O974" s="48"/>
      <c r="P974" s="6"/>
      <c r="Q974" s="6"/>
      <c r="R974" s="6"/>
      <c r="S974" s="6"/>
      <c r="T974" s="48"/>
    </row>
    <row r="975" spans="1:20" x14ac:dyDescent="0.2">
      <c r="A975" s="6"/>
      <c r="B975" s="6"/>
      <c r="C975" s="48"/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48"/>
      <c r="O975" s="48"/>
      <c r="P975" s="6"/>
      <c r="Q975" s="6"/>
      <c r="R975" s="6"/>
      <c r="S975" s="6"/>
      <c r="T975" s="48"/>
    </row>
    <row r="976" spans="1:20" x14ac:dyDescent="0.2">
      <c r="A976" s="6"/>
      <c r="B976" s="6"/>
      <c r="C976" s="48"/>
      <c r="D976" s="48"/>
      <c r="E976" s="48"/>
      <c r="F976" s="48"/>
      <c r="G976" s="48"/>
      <c r="H976" s="48"/>
      <c r="I976" s="48"/>
      <c r="J976" s="48"/>
      <c r="K976" s="48"/>
      <c r="L976" s="48"/>
      <c r="M976" s="48"/>
      <c r="N976" s="48"/>
      <c r="O976" s="48"/>
      <c r="P976" s="6"/>
      <c r="Q976" s="6"/>
      <c r="R976" s="6"/>
      <c r="S976" s="6"/>
      <c r="T976" s="48"/>
    </row>
    <row r="977" spans="1:20" x14ac:dyDescent="0.2">
      <c r="A977" s="6"/>
      <c r="B977" s="6"/>
      <c r="C977" s="48"/>
      <c r="D977" s="48"/>
      <c r="E977" s="48"/>
      <c r="F977" s="48"/>
      <c r="G977" s="48"/>
      <c r="H977" s="48"/>
      <c r="I977" s="48"/>
      <c r="J977" s="48"/>
      <c r="K977" s="48"/>
      <c r="L977" s="48"/>
      <c r="M977" s="48"/>
      <c r="N977" s="48"/>
      <c r="O977" s="48"/>
      <c r="P977" s="6"/>
      <c r="Q977" s="6"/>
      <c r="R977" s="6"/>
      <c r="S977" s="6"/>
      <c r="T977" s="48"/>
    </row>
    <row r="978" spans="1:20" x14ac:dyDescent="0.2">
      <c r="A978" s="6"/>
      <c r="B978" s="6"/>
      <c r="C978" s="48"/>
      <c r="D978" s="48"/>
      <c r="E978" s="48"/>
      <c r="F978" s="48"/>
      <c r="G978" s="48"/>
      <c r="H978" s="48"/>
      <c r="I978" s="48"/>
      <c r="J978" s="48"/>
      <c r="K978" s="48"/>
      <c r="L978" s="48"/>
      <c r="M978" s="48"/>
      <c r="N978" s="48"/>
      <c r="O978" s="48"/>
      <c r="P978" s="6"/>
      <c r="Q978" s="6"/>
      <c r="R978" s="6"/>
      <c r="S978" s="6"/>
      <c r="T978" s="48"/>
    </row>
    <row r="979" spans="1:20" x14ac:dyDescent="0.2">
      <c r="A979" s="6"/>
      <c r="B979" s="6"/>
      <c r="C979" s="48"/>
      <c r="D979" s="48"/>
      <c r="E979" s="48"/>
      <c r="F979" s="48"/>
      <c r="G979" s="48"/>
      <c r="H979" s="48"/>
      <c r="I979" s="48"/>
      <c r="J979" s="48"/>
      <c r="K979" s="48"/>
      <c r="L979" s="48"/>
      <c r="M979" s="48"/>
      <c r="N979" s="48"/>
      <c r="O979" s="48"/>
      <c r="P979" s="6"/>
      <c r="Q979" s="6"/>
      <c r="R979" s="6"/>
      <c r="S979" s="6"/>
      <c r="T979" s="48"/>
    </row>
    <row r="980" spans="1:20" x14ac:dyDescent="0.2">
      <c r="A980" s="6"/>
      <c r="B980" s="6"/>
      <c r="C980" s="48"/>
      <c r="D980" s="48"/>
      <c r="E980" s="48"/>
      <c r="F980" s="48"/>
      <c r="G980" s="48"/>
      <c r="H980" s="48"/>
      <c r="I980" s="48"/>
      <c r="J980" s="48"/>
      <c r="K980" s="48"/>
      <c r="L980" s="48"/>
      <c r="M980" s="48"/>
      <c r="N980" s="48"/>
      <c r="O980" s="48"/>
      <c r="P980" s="6"/>
      <c r="Q980" s="6"/>
      <c r="R980" s="6"/>
      <c r="S980" s="6"/>
      <c r="T980" s="48"/>
    </row>
    <row r="981" spans="1:20" x14ac:dyDescent="0.2">
      <c r="A981" s="6"/>
      <c r="B981" s="6"/>
      <c r="C981" s="48"/>
      <c r="D981" s="48"/>
      <c r="E981" s="48"/>
      <c r="F981" s="48"/>
      <c r="G981" s="48"/>
      <c r="H981" s="48"/>
      <c r="I981" s="48"/>
      <c r="J981" s="48"/>
      <c r="K981" s="48"/>
      <c r="L981" s="48"/>
      <c r="M981" s="48"/>
      <c r="N981" s="48"/>
      <c r="O981" s="48"/>
      <c r="P981" s="6"/>
      <c r="Q981" s="6"/>
      <c r="R981" s="6"/>
      <c r="S981" s="6"/>
      <c r="T981" s="48"/>
    </row>
    <row r="982" spans="1:20" x14ac:dyDescent="0.2">
      <c r="A982" s="6"/>
      <c r="B982" s="6"/>
      <c r="C982" s="48"/>
      <c r="D982" s="48"/>
      <c r="E982" s="48"/>
      <c r="F982" s="48"/>
      <c r="G982" s="48"/>
      <c r="H982" s="48"/>
      <c r="I982" s="48"/>
      <c r="J982" s="48"/>
      <c r="K982" s="48"/>
      <c r="L982" s="48"/>
      <c r="M982" s="48"/>
      <c r="N982" s="48"/>
      <c r="O982" s="48"/>
      <c r="P982" s="6"/>
      <c r="Q982" s="6"/>
      <c r="R982" s="6"/>
      <c r="S982" s="6"/>
      <c r="T982" s="48"/>
    </row>
    <row r="983" spans="1:20" x14ac:dyDescent="0.2">
      <c r="A983" s="6"/>
      <c r="B983" s="6"/>
      <c r="C983" s="48"/>
      <c r="D983" s="48"/>
      <c r="E983" s="48"/>
      <c r="F983" s="48"/>
      <c r="G983" s="48"/>
      <c r="H983" s="48"/>
      <c r="I983" s="48"/>
      <c r="J983" s="48"/>
      <c r="K983" s="48"/>
      <c r="L983" s="48"/>
      <c r="M983" s="48"/>
      <c r="N983" s="48"/>
      <c r="O983" s="48"/>
      <c r="P983" s="6"/>
      <c r="Q983" s="6"/>
      <c r="R983" s="6"/>
      <c r="S983" s="6"/>
      <c r="T983" s="48"/>
    </row>
    <row r="984" spans="1:20" x14ac:dyDescent="0.2">
      <c r="A984" s="6"/>
      <c r="B984" s="6"/>
      <c r="C984" s="48"/>
      <c r="D984" s="48"/>
      <c r="E984" s="48"/>
      <c r="F984" s="48"/>
      <c r="G984" s="48"/>
      <c r="H984" s="48"/>
      <c r="I984" s="48"/>
      <c r="J984" s="48"/>
      <c r="K984" s="48"/>
      <c r="L984" s="48"/>
      <c r="M984" s="48"/>
      <c r="N984" s="48"/>
      <c r="O984" s="48"/>
      <c r="P984" s="6"/>
      <c r="Q984" s="6"/>
      <c r="R984" s="6"/>
      <c r="S984" s="6"/>
      <c r="T984" s="48"/>
    </row>
    <row r="985" spans="1:20" x14ac:dyDescent="0.2">
      <c r="A985" s="6"/>
      <c r="B985" s="6"/>
      <c r="C985" s="48"/>
      <c r="D985" s="48"/>
      <c r="E985" s="48"/>
      <c r="F985" s="48"/>
      <c r="G985" s="48"/>
      <c r="H985" s="48"/>
      <c r="I985" s="48"/>
      <c r="J985" s="48"/>
      <c r="K985" s="48"/>
      <c r="L985" s="48"/>
      <c r="M985" s="48"/>
      <c r="N985" s="48"/>
      <c r="O985" s="48"/>
      <c r="P985" s="6"/>
      <c r="Q985" s="6"/>
      <c r="R985" s="6"/>
      <c r="S985" s="6"/>
      <c r="T985" s="48"/>
    </row>
    <row r="986" spans="1:20" x14ac:dyDescent="0.2">
      <c r="A986" s="6"/>
      <c r="B986" s="6"/>
      <c r="C986" s="48"/>
      <c r="D986" s="48"/>
      <c r="E986" s="48"/>
      <c r="F986" s="48"/>
      <c r="G986" s="48"/>
      <c r="H986" s="48"/>
      <c r="I986" s="48"/>
      <c r="J986" s="48"/>
      <c r="K986" s="48"/>
      <c r="L986" s="48"/>
      <c r="M986" s="48"/>
      <c r="N986" s="48"/>
      <c r="O986" s="48"/>
      <c r="P986" s="6"/>
      <c r="Q986" s="6"/>
      <c r="R986" s="6"/>
      <c r="S986" s="6"/>
      <c r="T986" s="48"/>
    </row>
    <row r="987" spans="1:20" x14ac:dyDescent="0.2">
      <c r="A987" s="6"/>
      <c r="B987" s="6"/>
      <c r="C987" s="48"/>
      <c r="D987" s="48"/>
      <c r="E987" s="48"/>
      <c r="F987" s="48"/>
      <c r="G987" s="48"/>
      <c r="H987" s="48"/>
      <c r="I987" s="48"/>
      <c r="J987" s="48"/>
      <c r="K987" s="48"/>
      <c r="L987" s="48"/>
      <c r="M987" s="48"/>
      <c r="N987" s="48"/>
      <c r="O987" s="48"/>
      <c r="P987" s="6"/>
      <c r="Q987" s="6"/>
      <c r="R987" s="6"/>
      <c r="S987" s="6"/>
      <c r="T987" s="48"/>
    </row>
    <row r="988" spans="1:20" x14ac:dyDescent="0.2">
      <c r="A988" s="6"/>
      <c r="B988" s="6"/>
      <c r="C988" s="48"/>
      <c r="D988" s="48"/>
      <c r="E988" s="48"/>
      <c r="F988" s="48"/>
      <c r="G988" s="48"/>
      <c r="H988" s="48"/>
      <c r="I988" s="48"/>
      <c r="J988" s="48"/>
      <c r="K988" s="48"/>
      <c r="L988" s="48"/>
      <c r="M988" s="48"/>
      <c r="N988" s="48"/>
      <c r="O988" s="48"/>
      <c r="P988" s="6"/>
      <c r="Q988" s="6"/>
      <c r="R988" s="6"/>
      <c r="S988" s="6"/>
      <c r="T988" s="48"/>
    </row>
    <row r="989" spans="1:20" x14ac:dyDescent="0.2">
      <c r="A989" s="6"/>
      <c r="B989" s="6"/>
      <c r="C989" s="48"/>
      <c r="D989" s="48"/>
      <c r="E989" s="48"/>
      <c r="F989" s="48"/>
      <c r="G989" s="48"/>
      <c r="H989" s="48"/>
      <c r="I989" s="48"/>
      <c r="J989" s="48"/>
      <c r="K989" s="48"/>
      <c r="L989" s="48"/>
      <c r="M989" s="48"/>
      <c r="N989" s="48"/>
      <c r="O989" s="48"/>
      <c r="P989" s="6"/>
      <c r="Q989" s="6"/>
      <c r="R989" s="6"/>
      <c r="S989" s="6"/>
      <c r="T989" s="48"/>
    </row>
    <row r="990" spans="1:20" x14ac:dyDescent="0.2">
      <c r="A990" s="6"/>
      <c r="B990" s="6"/>
      <c r="C990" s="48"/>
      <c r="D990" s="48"/>
      <c r="E990" s="48"/>
      <c r="F990" s="48"/>
      <c r="G990" s="48"/>
      <c r="H990" s="48"/>
      <c r="I990" s="48"/>
      <c r="J990" s="48"/>
      <c r="K990" s="48"/>
      <c r="L990" s="48"/>
      <c r="M990" s="48"/>
      <c r="N990" s="48"/>
      <c r="O990" s="48"/>
      <c r="P990" s="6"/>
      <c r="Q990" s="6"/>
      <c r="R990" s="6"/>
      <c r="S990" s="6"/>
      <c r="T990" s="48"/>
    </row>
    <row r="991" spans="1:20" x14ac:dyDescent="0.2">
      <c r="A991" s="6"/>
      <c r="B991" s="6"/>
      <c r="C991" s="48"/>
      <c r="D991" s="48"/>
      <c r="E991" s="48"/>
      <c r="F991" s="48"/>
      <c r="G991" s="48"/>
      <c r="H991" s="48"/>
      <c r="I991" s="48"/>
      <c r="J991" s="48"/>
      <c r="K991" s="48"/>
      <c r="L991" s="48"/>
      <c r="M991" s="48"/>
      <c r="N991" s="48"/>
      <c r="O991" s="48"/>
      <c r="P991" s="6"/>
      <c r="Q991" s="6"/>
      <c r="R991" s="6"/>
      <c r="S991" s="6"/>
      <c r="T991" s="48"/>
    </row>
    <row r="992" spans="1:20" x14ac:dyDescent="0.2">
      <c r="A992" s="6"/>
      <c r="B992" s="6"/>
      <c r="C992" s="48"/>
      <c r="D992" s="48"/>
      <c r="E992" s="48"/>
      <c r="F992" s="48"/>
      <c r="G992" s="48"/>
      <c r="H992" s="48"/>
      <c r="I992" s="48"/>
      <c r="J992" s="48"/>
      <c r="K992" s="48"/>
      <c r="L992" s="48"/>
      <c r="M992" s="48"/>
      <c r="N992" s="48"/>
      <c r="O992" s="48"/>
      <c r="P992" s="6"/>
      <c r="Q992" s="6"/>
      <c r="R992" s="6"/>
      <c r="S992" s="6"/>
      <c r="T992" s="48"/>
    </row>
    <row r="993" spans="1:20" x14ac:dyDescent="0.2">
      <c r="A993" s="6"/>
      <c r="B993" s="6"/>
      <c r="C993" s="48"/>
      <c r="D993" s="48"/>
      <c r="E993" s="48"/>
      <c r="F993" s="48"/>
      <c r="G993" s="48"/>
      <c r="H993" s="48"/>
      <c r="I993" s="48"/>
      <c r="J993" s="48"/>
      <c r="K993" s="48"/>
      <c r="L993" s="48"/>
      <c r="M993" s="48"/>
      <c r="N993" s="48"/>
      <c r="O993" s="48"/>
      <c r="P993" s="6"/>
      <c r="Q993" s="6"/>
      <c r="R993" s="6"/>
      <c r="S993" s="6"/>
      <c r="T993" s="48"/>
    </row>
    <row r="994" spans="1:20" x14ac:dyDescent="0.2">
      <c r="A994" s="6"/>
      <c r="B994" s="6"/>
      <c r="C994" s="48"/>
      <c r="D994" s="48"/>
      <c r="E994" s="48"/>
      <c r="F994" s="48"/>
      <c r="G994" s="48"/>
      <c r="H994" s="48"/>
      <c r="I994" s="48"/>
      <c r="J994" s="48"/>
      <c r="K994" s="48"/>
      <c r="L994" s="48"/>
      <c r="M994" s="48"/>
      <c r="N994" s="48"/>
      <c r="O994" s="48"/>
      <c r="P994" s="6"/>
      <c r="Q994" s="6"/>
      <c r="R994" s="6"/>
      <c r="S994" s="6"/>
      <c r="T994" s="48"/>
    </row>
    <row r="995" spans="1:20" x14ac:dyDescent="0.2">
      <c r="A995" s="6"/>
      <c r="B995" s="6"/>
      <c r="C995" s="48"/>
      <c r="D995" s="48"/>
      <c r="E995" s="48"/>
      <c r="F995" s="48"/>
      <c r="G995" s="48"/>
      <c r="H995" s="48"/>
      <c r="I995" s="48"/>
      <c r="J995" s="48"/>
      <c r="K995" s="48"/>
      <c r="L995" s="48"/>
      <c r="M995" s="48"/>
      <c r="N995" s="48"/>
      <c r="O995" s="48"/>
      <c r="P995" s="6"/>
      <c r="Q995" s="6"/>
      <c r="R995" s="6"/>
      <c r="S995" s="6"/>
      <c r="T995" s="48"/>
    </row>
    <row r="996" spans="1:20" x14ac:dyDescent="0.2">
      <c r="A996" s="6"/>
      <c r="B996" s="6"/>
      <c r="C996" s="48"/>
      <c r="D996" s="48"/>
      <c r="E996" s="48"/>
      <c r="F996" s="48"/>
      <c r="G996" s="48"/>
      <c r="H996" s="48"/>
      <c r="I996" s="48"/>
      <c r="J996" s="48"/>
      <c r="K996" s="48"/>
      <c r="L996" s="48"/>
      <c r="M996" s="48"/>
      <c r="N996" s="48"/>
      <c r="O996" s="48"/>
      <c r="P996" s="6"/>
      <c r="Q996" s="6"/>
      <c r="R996" s="6"/>
      <c r="S996" s="6"/>
      <c r="T996" s="48"/>
    </row>
    <row r="997" spans="1:20" x14ac:dyDescent="0.2">
      <c r="A997" s="6"/>
      <c r="B997" s="6"/>
      <c r="C997" s="48"/>
      <c r="D997" s="48"/>
      <c r="E997" s="48"/>
      <c r="F997" s="48"/>
      <c r="G997" s="48"/>
      <c r="H997" s="48"/>
      <c r="I997" s="48"/>
      <c r="J997" s="48"/>
      <c r="K997" s="48"/>
      <c r="L997" s="48"/>
      <c r="M997" s="48"/>
      <c r="N997" s="48"/>
      <c r="O997" s="48"/>
      <c r="P997" s="6"/>
      <c r="Q997" s="6"/>
      <c r="R997" s="6"/>
      <c r="S997" s="6"/>
      <c r="T997" s="48"/>
    </row>
    <row r="998" spans="1:20" x14ac:dyDescent="0.2">
      <c r="A998" s="6"/>
      <c r="B998" s="6"/>
      <c r="C998" s="48"/>
      <c r="D998" s="48"/>
      <c r="E998" s="48"/>
      <c r="F998" s="48"/>
      <c r="G998" s="48"/>
      <c r="H998" s="48"/>
      <c r="I998" s="48"/>
      <c r="J998" s="48"/>
      <c r="K998" s="48"/>
      <c r="L998" s="48"/>
      <c r="M998" s="48"/>
      <c r="N998" s="48"/>
      <c r="O998" s="48"/>
      <c r="P998" s="6"/>
      <c r="Q998" s="6"/>
      <c r="R998" s="6"/>
      <c r="S998" s="6"/>
      <c r="T998" s="48"/>
    </row>
    <row r="999" spans="1:20" x14ac:dyDescent="0.2">
      <c r="A999" s="6"/>
      <c r="B999" s="6"/>
      <c r="C999" s="48"/>
      <c r="D999" s="48"/>
      <c r="E999" s="48"/>
      <c r="F999" s="48"/>
      <c r="G999" s="48"/>
      <c r="H999" s="48"/>
      <c r="I999" s="48"/>
      <c r="J999" s="48"/>
      <c r="K999" s="48"/>
      <c r="L999" s="48"/>
      <c r="M999" s="48"/>
      <c r="N999" s="48"/>
      <c r="O999" s="48"/>
      <c r="P999" s="6"/>
      <c r="Q999" s="6"/>
      <c r="R999" s="6"/>
      <c r="S999" s="6"/>
      <c r="T999" s="48"/>
    </row>
    <row r="1000" spans="1:20" x14ac:dyDescent="0.2">
      <c r="A1000" s="6"/>
      <c r="B1000" s="6"/>
      <c r="C1000" s="48"/>
      <c r="D1000" s="48"/>
      <c r="E1000" s="48"/>
      <c r="F1000" s="48"/>
      <c r="G1000" s="48"/>
      <c r="H1000" s="48"/>
      <c r="I1000" s="48"/>
      <c r="J1000" s="48"/>
      <c r="K1000" s="48"/>
      <c r="L1000" s="48"/>
      <c r="M1000" s="48"/>
      <c r="N1000" s="48"/>
      <c r="O1000" s="48"/>
      <c r="P1000" s="6"/>
      <c r="Q1000" s="6"/>
      <c r="R1000" s="6"/>
      <c r="S1000" s="6"/>
      <c r="T1000" s="48"/>
    </row>
    <row r="1001" spans="1:20" x14ac:dyDescent="0.2">
      <c r="A1001" s="6"/>
      <c r="B1001" s="6"/>
      <c r="C1001" s="48"/>
      <c r="D1001" s="48"/>
      <c r="E1001" s="48"/>
      <c r="F1001" s="48"/>
      <c r="G1001" s="48"/>
      <c r="H1001" s="48"/>
      <c r="I1001" s="48"/>
      <c r="J1001" s="48"/>
      <c r="K1001" s="48"/>
      <c r="L1001" s="48"/>
      <c r="M1001" s="48"/>
      <c r="N1001" s="48"/>
      <c r="O1001" s="48"/>
      <c r="P1001" s="6"/>
      <c r="Q1001" s="6"/>
      <c r="R1001" s="6"/>
      <c r="S1001" s="6"/>
      <c r="T1001" s="48"/>
    </row>
    <row r="1002" spans="1:20" x14ac:dyDescent="0.2">
      <c r="A1002" s="6"/>
      <c r="B1002" s="6"/>
      <c r="C1002" s="48"/>
      <c r="D1002" s="48"/>
      <c r="E1002" s="48"/>
      <c r="F1002" s="48"/>
      <c r="G1002" s="48"/>
      <c r="H1002" s="48"/>
      <c r="I1002" s="48"/>
      <c r="J1002" s="48"/>
      <c r="K1002" s="48"/>
      <c r="L1002" s="48"/>
      <c r="M1002" s="48"/>
      <c r="N1002" s="48"/>
      <c r="O1002" s="48"/>
      <c r="P1002" s="6"/>
      <c r="Q1002" s="6"/>
      <c r="R1002" s="6"/>
      <c r="S1002" s="6"/>
      <c r="T1002" s="48"/>
    </row>
    <row r="1003" spans="1:20" x14ac:dyDescent="0.2">
      <c r="A1003" s="6"/>
      <c r="B1003" s="6"/>
      <c r="C1003" s="48"/>
      <c r="D1003" s="48"/>
      <c r="E1003" s="48"/>
      <c r="F1003" s="48"/>
      <c r="G1003" s="48"/>
      <c r="H1003" s="48"/>
      <c r="I1003" s="48"/>
      <c r="J1003" s="48"/>
      <c r="K1003" s="48"/>
      <c r="L1003" s="48"/>
      <c r="M1003" s="48"/>
      <c r="N1003" s="48"/>
      <c r="O1003" s="48"/>
      <c r="P1003" s="6"/>
      <c r="Q1003" s="6"/>
      <c r="R1003" s="6"/>
      <c r="S1003" s="6"/>
      <c r="T1003" s="48"/>
    </row>
    <row r="1004" spans="1:20" x14ac:dyDescent="0.2">
      <c r="A1004" s="6"/>
      <c r="B1004" s="6"/>
      <c r="C1004" s="48"/>
      <c r="D1004" s="48"/>
      <c r="E1004" s="48"/>
      <c r="F1004" s="48"/>
      <c r="G1004" s="48"/>
      <c r="H1004" s="48"/>
      <c r="I1004" s="48"/>
      <c r="J1004" s="48"/>
      <c r="K1004" s="48"/>
      <c r="L1004" s="48"/>
      <c r="M1004" s="48"/>
      <c r="N1004" s="48"/>
      <c r="O1004" s="48"/>
      <c r="P1004" s="6"/>
      <c r="Q1004" s="6"/>
      <c r="R1004" s="6"/>
      <c r="S1004" s="6"/>
      <c r="T1004" s="48"/>
    </row>
    <row r="1005" spans="1:20" x14ac:dyDescent="0.2">
      <c r="A1005" s="6"/>
      <c r="B1005" s="6"/>
      <c r="C1005" s="48"/>
      <c r="D1005" s="48"/>
      <c r="E1005" s="48"/>
      <c r="F1005" s="48"/>
      <c r="G1005" s="48"/>
      <c r="H1005" s="48"/>
      <c r="I1005" s="48"/>
      <c r="J1005" s="48"/>
      <c r="K1005" s="48"/>
      <c r="L1005" s="48"/>
      <c r="M1005" s="48"/>
      <c r="N1005" s="48"/>
      <c r="O1005" s="48"/>
      <c r="P1005" s="6"/>
      <c r="Q1005" s="6"/>
      <c r="R1005" s="6"/>
      <c r="S1005" s="6"/>
      <c r="T1005" s="48"/>
    </row>
    <row r="1006" spans="1:20" x14ac:dyDescent="0.2">
      <c r="A1006" s="6"/>
      <c r="B1006" s="6"/>
      <c r="C1006" s="48"/>
      <c r="D1006" s="48"/>
      <c r="E1006" s="48"/>
      <c r="F1006" s="48"/>
      <c r="G1006" s="48"/>
      <c r="H1006" s="48"/>
      <c r="I1006" s="48"/>
      <c r="J1006" s="48"/>
      <c r="K1006" s="48"/>
      <c r="L1006" s="48"/>
      <c r="M1006" s="48"/>
      <c r="N1006" s="48"/>
      <c r="O1006" s="48"/>
      <c r="P1006" s="6"/>
      <c r="Q1006" s="6"/>
      <c r="R1006" s="6"/>
      <c r="S1006" s="6"/>
      <c r="T1006" s="48"/>
    </row>
    <row r="1007" spans="1:20" x14ac:dyDescent="0.2">
      <c r="A1007" s="6"/>
      <c r="B1007" s="6"/>
      <c r="C1007" s="48"/>
      <c r="D1007" s="48"/>
      <c r="E1007" s="48"/>
      <c r="F1007" s="48"/>
      <c r="G1007" s="48"/>
      <c r="H1007" s="48"/>
      <c r="I1007" s="48"/>
      <c r="J1007" s="48"/>
      <c r="K1007" s="48"/>
      <c r="L1007" s="48"/>
      <c r="M1007" s="48"/>
      <c r="N1007" s="48"/>
      <c r="O1007" s="48"/>
      <c r="P1007" s="6"/>
      <c r="Q1007" s="6"/>
      <c r="R1007" s="6"/>
      <c r="S1007" s="6"/>
      <c r="T1007" s="48"/>
    </row>
    <row r="1008" spans="1:20" x14ac:dyDescent="0.2">
      <c r="A1008" s="6"/>
      <c r="B1008" s="6"/>
      <c r="C1008" s="48"/>
      <c r="D1008" s="48"/>
      <c r="E1008" s="48"/>
      <c r="F1008" s="48"/>
      <c r="G1008" s="48"/>
      <c r="H1008" s="48"/>
      <c r="I1008" s="48"/>
      <c r="J1008" s="48"/>
      <c r="K1008" s="48"/>
      <c r="L1008" s="48"/>
      <c r="M1008" s="48"/>
      <c r="N1008" s="48"/>
      <c r="O1008" s="48"/>
      <c r="P1008" s="6"/>
      <c r="Q1008" s="6"/>
      <c r="R1008" s="6"/>
      <c r="S1008" s="6"/>
      <c r="T1008" s="48"/>
    </row>
    <row r="1009" spans="1:20" x14ac:dyDescent="0.2">
      <c r="A1009" s="6"/>
      <c r="B1009" s="6"/>
      <c r="C1009" s="48"/>
      <c r="D1009" s="48"/>
      <c r="E1009" s="48"/>
      <c r="F1009" s="48"/>
      <c r="G1009" s="48"/>
      <c r="H1009" s="48"/>
      <c r="I1009" s="48"/>
      <c r="J1009" s="48"/>
      <c r="K1009" s="48"/>
      <c r="L1009" s="48"/>
      <c r="M1009" s="48"/>
      <c r="N1009" s="48"/>
      <c r="O1009" s="48"/>
      <c r="P1009" s="6"/>
      <c r="Q1009" s="6"/>
      <c r="R1009" s="6"/>
      <c r="S1009" s="6"/>
      <c r="T1009" s="48"/>
    </row>
    <row r="1010" spans="1:20" x14ac:dyDescent="0.2">
      <c r="A1010" s="6"/>
      <c r="B1010" s="6"/>
      <c r="C1010" s="48"/>
      <c r="D1010" s="48"/>
      <c r="E1010" s="48"/>
      <c r="F1010" s="48"/>
      <c r="G1010" s="48"/>
      <c r="H1010" s="48"/>
      <c r="I1010" s="48"/>
      <c r="J1010" s="48"/>
      <c r="K1010" s="48"/>
      <c r="L1010" s="48"/>
      <c r="M1010" s="48"/>
      <c r="N1010" s="48"/>
      <c r="O1010" s="48"/>
      <c r="P1010" s="6"/>
      <c r="Q1010" s="6"/>
      <c r="R1010" s="6"/>
      <c r="S1010" s="6"/>
      <c r="T1010" s="48"/>
    </row>
    <row r="1011" spans="1:20" x14ac:dyDescent="0.2">
      <c r="A1011" s="6"/>
      <c r="B1011" s="6"/>
      <c r="C1011" s="48"/>
      <c r="D1011" s="48"/>
      <c r="E1011" s="48"/>
      <c r="F1011" s="48"/>
      <c r="G1011" s="48"/>
      <c r="H1011" s="48"/>
      <c r="I1011" s="48"/>
      <c r="J1011" s="48"/>
      <c r="K1011" s="48"/>
      <c r="L1011" s="48"/>
      <c r="M1011" s="48"/>
      <c r="N1011" s="48"/>
      <c r="O1011" s="48"/>
      <c r="P1011" s="6"/>
      <c r="Q1011" s="6"/>
      <c r="R1011" s="6"/>
      <c r="S1011" s="6"/>
      <c r="T1011" s="48"/>
    </row>
    <row r="1012" spans="1:20" x14ac:dyDescent="0.2">
      <c r="A1012" s="6"/>
      <c r="B1012" s="6"/>
      <c r="C1012" s="48"/>
      <c r="D1012" s="48"/>
      <c r="E1012" s="48"/>
      <c r="F1012" s="48"/>
      <c r="G1012" s="48"/>
      <c r="H1012" s="48"/>
      <c r="I1012" s="48"/>
      <c r="J1012" s="48"/>
      <c r="K1012" s="48"/>
      <c r="L1012" s="48"/>
      <c r="M1012" s="48"/>
      <c r="N1012" s="48"/>
      <c r="O1012" s="48"/>
      <c r="P1012" s="6"/>
      <c r="Q1012" s="6"/>
      <c r="R1012" s="6"/>
      <c r="S1012" s="6"/>
      <c r="T1012" s="48"/>
    </row>
    <row r="1013" spans="1:20" x14ac:dyDescent="0.2">
      <c r="A1013" s="6"/>
      <c r="B1013" s="6"/>
      <c r="C1013" s="48"/>
      <c r="D1013" s="48"/>
      <c r="E1013" s="48"/>
      <c r="F1013" s="48"/>
      <c r="G1013" s="48"/>
      <c r="H1013" s="48"/>
      <c r="I1013" s="48"/>
      <c r="J1013" s="48"/>
      <c r="K1013" s="48"/>
      <c r="L1013" s="48"/>
      <c r="M1013" s="48"/>
      <c r="N1013" s="48"/>
      <c r="O1013" s="48"/>
      <c r="P1013" s="6"/>
      <c r="Q1013" s="6"/>
      <c r="R1013" s="6"/>
      <c r="S1013" s="6"/>
      <c r="T1013" s="48"/>
    </row>
    <row r="1014" spans="1:20" x14ac:dyDescent="0.2">
      <c r="A1014" s="6"/>
      <c r="B1014" s="6"/>
      <c r="C1014" s="48"/>
      <c r="D1014" s="48"/>
      <c r="E1014" s="48"/>
      <c r="F1014" s="48"/>
      <c r="G1014" s="48"/>
      <c r="H1014" s="48"/>
      <c r="I1014" s="48"/>
      <c r="J1014" s="48"/>
      <c r="K1014" s="48"/>
      <c r="L1014" s="48"/>
      <c r="M1014" s="48"/>
      <c r="N1014" s="48"/>
      <c r="O1014" s="48"/>
      <c r="P1014" s="6"/>
      <c r="Q1014" s="6"/>
      <c r="R1014" s="6"/>
      <c r="S1014" s="6"/>
      <c r="T1014" s="48"/>
    </row>
    <row r="1015" spans="1:20" x14ac:dyDescent="0.2">
      <c r="A1015" s="6"/>
      <c r="B1015" s="6"/>
      <c r="C1015" s="48"/>
      <c r="D1015" s="48"/>
      <c r="E1015" s="48"/>
      <c r="F1015" s="48"/>
      <c r="G1015" s="48"/>
      <c r="H1015" s="48"/>
      <c r="I1015" s="48"/>
      <c r="J1015" s="48"/>
      <c r="K1015" s="48"/>
      <c r="L1015" s="48"/>
      <c r="M1015" s="48"/>
      <c r="N1015" s="48"/>
      <c r="O1015" s="48"/>
      <c r="P1015" s="6"/>
      <c r="Q1015" s="6"/>
      <c r="R1015" s="6"/>
      <c r="S1015" s="6"/>
      <c r="T1015" s="48"/>
    </row>
    <row r="1016" spans="1:20" x14ac:dyDescent="0.2">
      <c r="A1016" s="6"/>
      <c r="B1016" s="6"/>
      <c r="C1016" s="48"/>
      <c r="D1016" s="48"/>
      <c r="E1016" s="48"/>
      <c r="F1016" s="48"/>
      <c r="G1016" s="48"/>
      <c r="H1016" s="48"/>
      <c r="I1016" s="48"/>
      <c r="J1016" s="48"/>
      <c r="K1016" s="48"/>
      <c r="L1016" s="48"/>
      <c r="M1016" s="48"/>
      <c r="N1016" s="48"/>
      <c r="O1016" s="48"/>
      <c r="P1016" s="6"/>
      <c r="Q1016" s="6"/>
      <c r="R1016" s="6"/>
      <c r="S1016" s="6"/>
      <c r="T1016" s="48"/>
    </row>
    <row r="1017" spans="1:20" x14ac:dyDescent="0.2">
      <c r="A1017" s="6"/>
      <c r="B1017" s="6"/>
      <c r="C1017" s="48"/>
      <c r="D1017" s="48"/>
      <c r="E1017" s="48"/>
      <c r="F1017" s="48"/>
      <c r="G1017" s="48"/>
      <c r="H1017" s="48"/>
      <c r="I1017" s="48"/>
      <c r="J1017" s="48"/>
      <c r="K1017" s="48"/>
      <c r="L1017" s="48"/>
      <c r="M1017" s="48"/>
      <c r="N1017" s="48"/>
      <c r="O1017" s="48"/>
      <c r="P1017" s="6"/>
      <c r="Q1017" s="6"/>
      <c r="R1017" s="6"/>
      <c r="S1017" s="6"/>
      <c r="T1017" s="48"/>
    </row>
    <row r="1018" spans="1:20" x14ac:dyDescent="0.2">
      <c r="A1018" s="6"/>
      <c r="B1018" s="6"/>
      <c r="C1018" s="48"/>
      <c r="D1018" s="48"/>
      <c r="E1018" s="48"/>
      <c r="F1018" s="48"/>
      <c r="G1018" s="48"/>
      <c r="H1018" s="48"/>
      <c r="I1018" s="48"/>
      <c r="J1018" s="48"/>
      <c r="K1018" s="48"/>
      <c r="L1018" s="48"/>
      <c r="M1018" s="48"/>
      <c r="N1018" s="48"/>
      <c r="O1018" s="48"/>
      <c r="P1018" s="6"/>
      <c r="Q1018" s="6"/>
      <c r="R1018" s="6"/>
      <c r="S1018" s="6"/>
      <c r="T1018" s="48"/>
    </row>
    <row r="1019" spans="1:20" x14ac:dyDescent="0.2">
      <c r="A1019" s="6"/>
      <c r="B1019" s="6"/>
      <c r="C1019" s="48"/>
      <c r="D1019" s="48"/>
      <c r="E1019" s="48"/>
      <c r="F1019" s="48"/>
      <c r="G1019" s="48"/>
      <c r="H1019" s="48"/>
      <c r="I1019" s="48"/>
      <c r="J1019" s="48"/>
      <c r="K1019" s="48"/>
      <c r="L1019" s="48"/>
      <c r="M1019" s="48"/>
      <c r="N1019" s="48"/>
      <c r="O1019" s="48"/>
      <c r="P1019" s="6"/>
      <c r="Q1019" s="6"/>
      <c r="R1019" s="6"/>
      <c r="S1019" s="6"/>
      <c r="T1019" s="48"/>
    </row>
    <row r="1020" spans="1:20" x14ac:dyDescent="0.2">
      <c r="A1020" s="6"/>
      <c r="B1020" s="6"/>
      <c r="C1020" s="48"/>
      <c r="D1020" s="48"/>
      <c r="E1020" s="48"/>
      <c r="F1020" s="48"/>
      <c r="G1020" s="48"/>
      <c r="H1020" s="48"/>
      <c r="I1020" s="48"/>
      <c r="J1020" s="48"/>
      <c r="K1020" s="48"/>
      <c r="L1020" s="48"/>
      <c r="M1020" s="48"/>
      <c r="N1020" s="48"/>
      <c r="O1020" s="48"/>
      <c r="P1020" s="6"/>
      <c r="Q1020" s="6"/>
      <c r="R1020" s="6"/>
      <c r="S1020" s="6"/>
      <c r="T1020" s="48"/>
    </row>
    <row r="1021" spans="1:20" x14ac:dyDescent="0.2">
      <c r="A1021" s="6"/>
      <c r="B1021" s="6"/>
      <c r="C1021" s="48"/>
      <c r="D1021" s="48"/>
      <c r="E1021" s="48"/>
      <c r="F1021" s="48"/>
      <c r="G1021" s="48"/>
      <c r="H1021" s="48"/>
      <c r="I1021" s="48"/>
      <c r="J1021" s="48"/>
      <c r="K1021" s="48"/>
      <c r="L1021" s="48"/>
      <c r="M1021" s="48"/>
      <c r="N1021" s="48"/>
      <c r="O1021" s="48"/>
      <c r="P1021" s="6"/>
      <c r="Q1021" s="6"/>
      <c r="R1021" s="6"/>
      <c r="S1021" s="6"/>
      <c r="T1021" s="48"/>
    </row>
    <row r="1022" spans="1:20" x14ac:dyDescent="0.2">
      <c r="A1022" s="6"/>
      <c r="B1022" s="6"/>
      <c r="C1022" s="48"/>
      <c r="D1022" s="48"/>
      <c r="E1022" s="48"/>
      <c r="F1022" s="48"/>
      <c r="G1022" s="48"/>
      <c r="H1022" s="48"/>
      <c r="I1022" s="48"/>
      <c r="J1022" s="48"/>
      <c r="K1022" s="48"/>
      <c r="L1022" s="48"/>
      <c r="M1022" s="48"/>
      <c r="N1022" s="48"/>
      <c r="O1022" s="48"/>
      <c r="P1022" s="6"/>
      <c r="Q1022" s="6"/>
      <c r="R1022" s="6"/>
      <c r="S1022" s="6"/>
      <c r="T1022" s="48"/>
    </row>
    <row r="1023" spans="1:20" x14ac:dyDescent="0.2">
      <c r="A1023" s="6"/>
      <c r="B1023" s="6"/>
      <c r="C1023" s="48"/>
      <c r="D1023" s="48"/>
      <c r="E1023" s="48"/>
      <c r="F1023" s="48"/>
      <c r="G1023" s="48"/>
      <c r="H1023" s="48"/>
      <c r="I1023" s="48"/>
      <c r="J1023" s="48"/>
      <c r="K1023" s="48"/>
      <c r="L1023" s="48"/>
      <c r="M1023" s="48"/>
      <c r="N1023" s="48"/>
      <c r="O1023" s="48"/>
      <c r="P1023" s="6"/>
      <c r="Q1023" s="6"/>
      <c r="R1023" s="6"/>
      <c r="S1023" s="6"/>
      <c r="T1023" s="48"/>
    </row>
    <row r="1024" spans="1:20" x14ac:dyDescent="0.2">
      <c r="A1024" s="6"/>
      <c r="B1024" s="6"/>
      <c r="C1024" s="48"/>
      <c r="D1024" s="48"/>
      <c r="E1024" s="48"/>
      <c r="F1024" s="48"/>
      <c r="G1024" s="48"/>
      <c r="H1024" s="48"/>
      <c r="I1024" s="48"/>
      <c r="J1024" s="48"/>
      <c r="K1024" s="48"/>
      <c r="L1024" s="48"/>
      <c r="M1024" s="48"/>
      <c r="N1024" s="48"/>
      <c r="O1024" s="48"/>
      <c r="P1024" s="6"/>
      <c r="Q1024" s="6"/>
      <c r="R1024" s="6"/>
      <c r="S1024" s="6"/>
      <c r="T1024" s="48"/>
    </row>
    <row r="1025" spans="1:20" x14ac:dyDescent="0.2">
      <c r="A1025" s="6"/>
      <c r="B1025" s="6"/>
      <c r="C1025" s="48"/>
      <c r="D1025" s="48"/>
      <c r="E1025" s="48"/>
      <c r="F1025" s="48"/>
      <c r="G1025" s="48"/>
      <c r="H1025" s="48"/>
      <c r="I1025" s="48"/>
      <c r="J1025" s="48"/>
      <c r="K1025" s="48"/>
      <c r="L1025" s="48"/>
      <c r="M1025" s="48"/>
      <c r="N1025" s="48"/>
      <c r="O1025" s="48"/>
      <c r="P1025" s="6"/>
      <c r="Q1025" s="6"/>
      <c r="R1025" s="6"/>
      <c r="S1025" s="6"/>
      <c r="T1025" s="48"/>
    </row>
    <row r="1026" spans="1:20" x14ac:dyDescent="0.2">
      <c r="A1026" s="6"/>
      <c r="B1026" s="6"/>
      <c r="C1026" s="48"/>
      <c r="D1026" s="48"/>
      <c r="E1026" s="48"/>
      <c r="F1026" s="48"/>
      <c r="G1026" s="48"/>
      <c r="H1026" s="48"/>
      <c r="I1026" s="48"/>
      <c r="J1026" s="48"/>
      <c r="K1026" s="48"/>
      <c r="L1026" s="48"/>
      <c r="M1026" s="48"/>
      <c r="N1026" s="48"/>
      <c r="O1026" s="48"/>
      <c r="P1026" s="6"/>
      <c r="Q1026" s="6"/>
      <c r="R1026" s="6"/>
      <c r="S1026" s="6"/>
      <c r="T1026" s="48"/>
    </row>
    <row r="1027" spans="1:20" x14ac:dyDescent="0.2">
      <c r="A1027" s="6"/>
      <c r="B1027" s="6"/>
      <c r="C1027" s="48"/>
      <c r="D1027" s="48"/>
      <c r="E1027" s="48"/>
      <c r="F1027" s="48"/>
      <c r="G1027" s="48"/>
      <c r="H1027" s="48"/>
      <c r="I1027" s="48"/>
      <c r="J1027" s="48"/>
      <c r="K1027" s="48"/>
      <c r="L1027" s="48"/>
      <c r="M1027" s="48"/>
      <c r="N1027" s="48"/>
      <c r="O1027" s="48"/>
      <c r="P1027" s="6"/>
      <c r="Q1027" s="6"/>
      <c r="R1027" s="6"/>
      <c r="S1027" s="6"/>
      <c r="T1027" s="48"/>
    </row>
    <row r="1028" spans="1:20" x14ac:dyDescent="0.2">
      <c r="A1028" s="6"/>
      <c r="B1028" s="6"/>
      <c r="C1028" s="48"/>
      <c r="D1028" s="48"/>
      <c r="E1028" s="48"/>
      <c r="F1028" s="48"/>
      <c r="G1028" s="48"/>
      <c r="H1028" s="48"/>
      <c r="I1028" s="48"/>
      <c r="J1028" s="48"/>
      <c r="K1028" s="48"/>
      <c r="L1028" s="48"/>
      <c r="M1028" s="48"/>
      <c r="N1028" s="48"/>
      <c r="O1028" s="48"/>
      <c r="P1028" s="6"/>
      <c r="Q1028" s="6"/>
      <c r="R1028" s="6"/>
      <c r="S1028" s="6"/>
      <c r="T1028" s="48"/>
    </row>
    <row r="1029" spans="1:20" x14ac:dyDescent="0.2">
      <c r="A1029" s="6"/>
      <c r="B1029" s="6"/>
      <c r="C1029" s="48"/>
      <c r="D1029" s="48"/>
      <c r="E1029" s="48"/>
      <c r="F1029" s="48"/>
      <c r="G1029" s="48"/>
      <c r="H1029" s="48"/>
      <c r="I1029" s="48"/>
      <c r="J1029" s="48"/>
      <c r="K1029" s="48"/>
      <c r="L1029" s="48"/>
      <c r="M1029" s="48"/>
      <c r="N1029" s="48"/>
      <c r="O1029" s="48"/>
      <c r="P1029" s="6"/>
      <c r="Q1029" s="6"/>
      <c r="R1029" s="6"/>
      <c r="S1029" s="6"/>
      <c r="T1029" s="48"/>
    </row>
    <row r="1030" spans="1:20" x14ac:dyDescent="0.2">
      <c r="A1030" s="6"/>
      <c r="B1030" s="6"/>
      <c r="C1030" s="48"/>
      <c r="D1030" s="48"/>
      <c r="E1030" s="48"/>
      <c r="F1030" s="48"/>
      <c r="G1030" s="48"/>
      <c r="H1030" s="48"/>
      <c r="I1030" s="48"/>
      <c r="J1030" s="48"/>
      <c r="K1030" s="48"/>
      <c r="L1030" s="48"/>
      <c r="M1030" s="48"/>
      <c r="N1030" s="48"/>
      <c r="O1030" s="48"/>
      <c r="P1030" s="6"/>
      <c r="Q1030" s="6"/>
      <c r="R1030" s="6"/>
      <c r="S1030" s="6"/>
      <c r="T1030" s="48"/>
    </row>
    <row r="1031" spans="1:20" x14ac:dyDescent="0.2">
      <c r="A1031" s="6"/>
      <c r="B1031" s="6"/>
      <c r="C1031" s="48"/>
      <c r="D1031" s="48"/>
      <c r="E1031" s="48"/>
      <c r="F1031" s="48"/>
      <c r="G1031" s="48"/>
      <c r="H1031" s="48"/>
      <c r="I1031" s="48"/>
      <c r="J1031" s="48"/>
      <c r="K1031" s="48"/>
      <c r="L1031" s="48"/>
      <c r="M1031" s="48"/>
      <c r="N1031" s="48"/>
      <c r="O1031" s="48"/>
      <c r="P1031" s="6"/>
      <c r="Q1031" s="6"/>
      <c r="R1031" s="6"/>
      <c r="S1031" s="6"/>
      <c r="T1031" s="48"/>
    </row>
    <row r="1032" spans="1:20" x14ac:dyDescent="0.2">
      <c r="A1032" s="6"/>
      <c r="B1032" s="6"/>
      <c r="C1032" s="48"/>
      <c r="D1032" s="48"/>
      <c r="E1032" s="48"/>
      <c r="F1032" s="48"/>
      <c r="G1032" s="48"/>
      <c r="H1032" s="48"/>
      <c r="I1032" s="48"/>
      <c r="J1032" s="48"/>
      <c r="K1032" s="48"/>
      <c r="L1032" s="48"/>
      <c r="M1032" s="48"/>
      <c r="N1032" s="48"/>
      <c r="O1032" s="48"/>
      <c r="P1032" s="6"/>
      <c r="Q1032" s="6"/>
      <c r="R1032" s="6"/>
      <c r="S1032" s="6"/>
      <c r="T1032" s="48"/>
    </row>
    <row r="1033" spans="1:20" x14ac:dyDescent="0.2">
      <c r="A1033" s="6"/>
      <c r="B1033" s="6"/>
      <c r="C1033" s="48"/>
      <c r="D1033" s="48"/>
      <c r="E1033" s="48"/>
      <c r="F1033" s="48"/>
      <c r="G1033" s="48"/>
      <c r="H1033" s="48"/>
      <c r="I1033" s="48"/>
      <c r="J1033" s="48"/>
      <c r="K1033" s="48"/>
      <c r="L1033" s="48"/>
      <c r="M1033" s="48"/>
      <c r="N1033" s="48"/>
      <c r="O1033" s="48"/>
      <c r="P1033" s="6"/>
      <c r="Q1033" s="6"/>
      <c r="R1033" s="6"/>
      <c r="S1033" s="6"/>
      <c r="T1033" s="48"/>
    </row>
    <row r="1034" spans="1:20" x14ac:dyDescent="0.2">
      <c r="A1034" s="6"/>
      <c r="B1034" s="6"/>
      <c r="C1034" s="48"/>
      <c r="D1034" s="48"/>
      <c r="E1034" s="48"/>
      <c r="F1034" s="48"/>
      <c r="G1034" s="48"/>
      <c r="H1034" s="48"/>
      <c r="I1034" s="48"/>
      <c r="J1034" s="48"/>
      <c r="K1034" s="48"/>
      <c r="L1034" s="48"/>
      <c r="M1034" s="48"/>
      <c r="N1034" s="48"/>
      <c r="O1034" s="48"/>
      <c r="P1034" s="6"/>
      <c r="Q1034" s="6"/>
      <c r="R1034" s="6"/>
      <c r="S1034" s="6"/>
      <c r="T1034" s="48"/>
    </row>
    <row r="1035" spans="1:20" x14ac:dyDescent="0.2">
      <c r="A1035" s="6"/>
      <c r="B1035" s="6"/>
      <c r="C1035" s="48"/>
      <c r="D1035" s="48"/>
      <c r="E1035" s="48"/>
      <c r="F1035" s="48"/>
      <c r="G1035" s="48"/>
      <c r="H1035" s="48"/>
      <c r="I1035" s="48"/>
      <c r="J1035" s="48"/>
      <c r="K1035" s="48"/>
      <c r="L1035" s="48"/>
      <c r="M1035" s="48"/>
      <c r="N1035" s="48"/>
      <c r="O1035" s="48"/>
      <c r="P1035" s="6"/>
      <c r="Q1035" s="6"/>
      <c r="R1035" s="6"/>
      <c r="S1035" s="6"/>
      <c r="T1035" s="48"/>
    </row>
    <row r="1036" spans="1:20" x14ac:dyDescent="0.2">
      <c r="A1036" s="6"/>
      <c r="B1036" s="6"/>
      <c r="C1036" s="48"/>
      <c r="D1036" s="48"/>
      <c r="E1036" s="48"/>
      <c r="F1036" s="48"/>
      <c r="G1036" s="48"/>
      <c r="H1036" s="48"/>
      <c r="I1036" s="48"/>
      <c r="J1036" s="48"/>
      <c r="K1036" s="48"/>
      <c r="L1036" s="48"/>
      <c r="M1036" s="48"/>
      <c r="N1036" s="48"/>
      <c r="O1036" s="48"/>
      <c r="P1036" s="6"/>
      <c r="Q1036" s="6"/>
      <c r="R1036" s="6"/>
      <c r="S1036" s="6"/>
      <c r="T1036" s="48"/>
    </row>
    <row r="1037" spans="1:20" x14ac:dyDescent="0.2">
      <c r="A1037" s="6"/>
      <c r="B1037" s="6"/>
      <c r="C1037" s="48"/>
      <c r="D1037" s="48"/>
      <c r="E1037" s="48"/>
      <c r="F1037" s="48"/>
      <c r="G1037" s="48"/>
      <c r="H1037" s="48"/>
      <c r="I1037" s="48"/>
      <c r="J1037" s="48"/>
      <c r="K1037" s="48"/>
      <c r="L1037" s="48"/>
      <c r="M1037" s="48"/>
      <c r="N1037" s="48"/>
      <c r="O1037" s="48"/>
      <c r="P1037" s="6"/>
      <c r="Q1037" s="6"/>
      <c r="R1037" s="6"/>
      <c r="S1037" s="6"/>
      <c r="T1037" s="48"/>
    </row>
    <row r="1038" spans="1:20" x14ac:dyDescent="0.2">
      <c r="A1038" s="6"/>
      <c r="B1038" s="6"/>
      <c r="C1038" s="48"/>
      <c r="D1038" s="48"/>
      <c r="E1038" s="48"/>
      <c r="F1038" s="48"/>
      <c r="G1038" s="48"/>
      <c r="H1038" s="48"/>
      <c r="I1038" s="48"/>
      <c r="J1038" s="48"/>
      <c r="K1038" s="48"/>
      <c r="L1038" s="48"/>
      <c r="M1038" s="48"/>
      <c r="N1038" s="48"/>
      <c r="O1038" s="48"/>
      <c r="P1038" s="6"/>
      <c r="Q1038" s="6"/>
      <c r="R1038" s="6"/>
      <c r="S1038" s="6"/>
      <c r="T1038" s="48"/>
    </row>
    <row r="1039" spans="1:20" x14ac:dyDescent="0.2">
      <c r="A1039" s="6"/>
      <c r="B1039" s="6"/>
      <c r="C1039" s="48"/>
      <c r="D1039" s="48"/>
      <c r="E1039" s="48"/>
      <c r="F1039" s="48"/>
      <c r="G1039" s="48"/>
      <c r="H1039" s="48"/>
      <c r="I1039" s="48"/>
      <c r="J1039" s="48"/>
      <c r="K1039" s="48"/>
      <c r="L1039" s="48"/>
      <c r="M1039" s="48"/>
      <c r="N1039" s="48"/>
      <c r="O1039" s="48"/>
      <c r="P1039" s="6"/>
      <c r="Q1039" s="6"/>
      <c r="R1039" s="6"/>
      <c r="S1039" s="6"/>
      <c r="T1039" s="48"/>
    </row>
    <row r="1040" spans="1:20" x14ac:dyDescent="0.2">
      <c r="A1040" s="6"/>
      <c r="B1040" s="6"/>
      <c r="C1040" s="48"/>
      <c r="D1040" s="48"/>
      <c r="E1040" s="48"/>
      <c r="F1040" s="48"/>
      <c r="G1040" s="48"/>
      <c r="H1040" s="48"/>
      <c r="I1040" s="48"/>
      <c r="J1040" s="48"/>
      <c r="K1040" s="48"/>
      <c r="L1040" s="48"/>
      <c r="M1040" s="48"/>
      <c r="N1040" s="48"/>
      <c r="O1040" s="48"/>
      <c r="P1040" s="6"/>
      <c r="Q1040" s="6"/>
      <c r="R1040" s="6"/>
      <c r="S1040" s="6"/>
      <c r="T1040" s="48"/>
    </row>
    <row r="1041" spans="1:20" x14ac:dyDescent="0.2">
      <c r="A1041" s="6"/>
      <c r="B1041" s="6"/>
      <c r="C1041" s="48"/>
      <c r="D1041" s="48"/>
      <c r="E1041" s="48"/>
      <c r="F1041" s="48"/>
      <c r="G1041" s="48"/>
      <c r="H1041" s="48"/>
      <c r="I1041" s="48"/>
      <c r="J1041" s="48"/>
      <c r="K1041" s="48"/>
      <c r="L1041" s="48"/>
      <c r="M1041" s="48"/>
      <c r="N1041" s="48"/>
      <c r="O1041" s="48"/>
      <c r="P1041" s="6"/>
      <c r="Q1041" s="6"/>
      <c r="R1041" s="6"/>
      <c r="S1041" s="6"/>
      <c r="T1041" s="48"/>
    </row>
    <row r="1042" spans="1:20" x14ac:dyDescent="0.2">
      <c r="A1042" s="6"/>
      <c r="B1042" s="6"/>
      <c r="C1042" s="48"/>
      <c r="D1042" s="48"/>
      <c r="E1042" s="48"/>
      <c r="F1042" s="48"/>
      <c r="G1042" s="48"/>
      <c r="H1042" s="48"/>
      <c r="I1042" s="48"/>
      <c r="J1042" s="48"/>
      <c r="K1042" s="48"/>
      <c r="L1042" s="48"/>
      <c r="M1042" s="48"/>
      <c r="N1042" s="48"/>
      <c r="O1042" s="48"/>
      <c r="P1042" s="6"/>
      <c r="Q1042" s="6"/>
      <c r="R1042" s="6"/>
      <c r="S1042" s="6"/>
      <c r="T1042" s="48"/>
    </row>
    <row r="1043" spans="1:20" x14ac:dyDescent="0.2">
      <c r="A1043" s="6"/>
      <c r="B1043" s="6"/>
      <c r="C1043" s="48"/>
      <c r="D1043" s="48"/>
      <c r="E1043" s="48"/>
      <c r="F1043" s="48"/>
      <c r="G1043" s="48"/>
      <c r="H1043" s="48"/>
      <c r="I1043" s="48"/>
      <c r="J1043" s="48"/>
      <c r="K1043" s="48"/>
      <c r="L1043" s="48"/>
      <c r="M1043" s="48"/>
      <c r="N1043" s="48"/>
      <c r="O1043" s="48"/>
      <c r="P1043" s="6"/>
      <c r="Q1043" s="6"/>
      <c r="R1043" s="6"/>
      <c r="S1043" s="6"/>
      <c r="T1043" s="48"/>
    </row>
    <row r="1044" spans="1:20" x14ac:dyDescent="0.2">
      <c r="A1044" s="6"/>
      <c r="B1044" s="6"/>
      <c r="C1044" s="48"/>
      <c r="D1044" s="48"/>
      <c r="E1044" s="48"/>
      <c r="F1044" s="48"/>
      <c r="G1044" s="48"/>
      <c r="H1044" s="48"/>
      <c r="I1044" s="48"/>
      <c r="J1044" s="48"/>
      <c r="K1044" s="48"/>
      <c r="L1044" s="48"/>
      <c r="M1044" s="48"/>
      <c r="N1044" s="48"/>
      <c r="O1044" s="48"/>
      <c r="P1044" s="6"/>
      <c r="Q1044" s="6"/>
      <c r="R1044" s="6"/>
      <c r="S1044" s="6"/>
      <c r="T1044" s="48"/>
    </row>
    <row r="1045" spans="1:20" x14ac:dyDescent="0.2">
      <c r="A1045" s="6"/>
      <c r="B1045" s="6"/>
      <c r="C1045" s="48"/>
      <c r="D1045" s="48"/>
      <c r="E1045" s="48"/>
      <c r="F1045" s="48"/>
      <c r="G1045" s="48"/>
      <c r="H1045" s="48"/>
      <c r="I1045" s="48"/>
      <c r="J1045" s="48"/>
      <c r="K1045" s="48"/>
      <c r="L1045" s="48"/>
      <c r="M1045" s="48"/>
      <c r="N1045" s="48"/>
      <c r="O1045" s="48"/>
      <c r="P1045" s="6"/>
      <c r="Q1045" s="6"/>
      <c r="R1045" s="6"/>
      <c r="S1045" s="6"/>
      <c r="T1045" s="48"/>
    </row>
    <row r="1046" spans="1:20" x14ac:dyDescent="0.2">
      <c r="A1046" s="6"/>
      <c r="B1046" s="6"/>
      <c r="C1046" s="48"/>
      <c r="D1046" s="48"/>
      <c r="E1046" s="48"/>
      <c r="F1046" s="48"/>
      <c r="G1046" s="48"/>
      <c r="H1046" s="48"/>
      <c r="I1046" s="48"/>
      <c r="J1046" s="48"/>
      <c r="K1046" s="48"/>
      <c r="L1046" s="48"/>
      <c r="M1046" s="48"/>
      <c r="N1046" s="48"/>
      <c r="O1046" s="48"/>
      <c r="P1046" s="6"/>
      <c r="Q1046" s="6"/>
      <c r="R1046" s="6"/>
      <c r="S1046" s="6"/>
      <c r="T1046" s="48"/>
    </row>
    <row r="1047" spans="1:20" x14ac:dyDescent="0.2">
      <c r="A1047" s="6"/>
      <c r="B1047" s="6"/>
      <c r="C1047" s="48"/>
      <c r="D1047" s="48"/>
      <c r="E1047" s="48"/>
      <c r="F1047" s="48"/>
      <c r="G1047" s="48"/>
      <c r="H1047" s="48"/>
      <c r="I1047" s="48"/>
      <c r="J1047" s="48"/>
      <c r="K1047" s="48"/>
      <c r="L1047" s="48"/>
      <c r="M1047" s="48"/>
      <c r="N1047" s="48"/>
      <c r="O1047" s="48"/>
      <c r="P1047" s="6"/>
      <c r="Q1047" s="6"/>
      <c r="R1047" s="6"/>
      <c r="S1047" s="6"/>
      <c r="T1047" s="48"/>
    </row>
    <row r="1048" spans="1:20" x14ac:dyDescent="0.2">
      <c r="A1048" s="6"/>
      <c r="B1048" s="6"/>
      <c r="C1048" s="48"/>
      <c r="D1048" s="48"/>
      <c r="E1048" s="48"/>
      <c r="F1048" s="48"/>
      <c r="G1048" s="48"/>
      <c r="H1048" s="48"/>
      <c r="I1048" s="48"/>
      <c r="J1048" s="48"/>
      <c r="K1048" s="48"/>
      <c r="L1048" s="48"/>
      <c r="M1048" s="48"/>
      <c r="N1048" s="48"/>
      <c r="O1048" s="48"/>
      <c r="P1048" s="6"/>
      <c r="Q1048" s="6"/>
      <c r="R1048" s="6"/>
      <c r="S1048" s="6"/>
      <c r="T1048" s="48"/>
    </row>
    <row r="1049" spans="1:20" x14ac:dyDescent="0.2">
      <c r="A1049" s="6"/>
      <c r="B1049" s="6"/>
      <c r="C1049" s="48"/>
      <c r="D1049" s="48"/>
      <c r="E1049" s="48"/>
      <c r="F1049" s="48"/>
      <c r="G1049" s="48"/>
      <c r="H1049" s="48"/>
      <c r="I1049" s="48"/>
      <c r="J1049" s="48"/>
      <c r="K1049" s="48"/>
      <c r="L1049" s="48"/>
      <c r="M1049" s="48"/>
      <c r="N1049" s="48"/>
      <c r="O1049" s="48"/>
      <c r="P1049" s="6"/>
      <c r="Q1049" s="6"/>
      <c r="R1049" s="6"/>
      <c r="S1049" s="6"/>
      <c r="T1049" s="48"/>
    </row>
    <row r="1050" spans="1:20" x14ac:dyDescent="0.2">
      <c r="A1050" s="6"/>
      <c r="B1050" s="6"/>
      <c r="C1050" s="48"/>
      <c r="D1050" s="48"/>
      <c r="E1050" s="48"/>
      <c r="F1050" s="48"/>
      <c r="G1050" s="48"/>
      <c r="H1050" s="48"/>
      <c r="I1050" s="48"/>
      <c r="J1050" s="48"/>
      <c r="K1050" s="48"/>
      <c r="L1050" s="48"/>
      <c r="M1050" s="48"/>
      <c r="N1050" s="48"/>
      <c r="O1050" s="48"/>
      <c r="P1050" s="6"/>
      <c r="Q1050" s="6"/>
      <c r="R1050" s="6"/>
      <c r="S1050" s="6"/>
      <c r="T1050" s="48"/>
    </row>
    <row r="1051" spans="1:20" x14ac:dyDescent="0.2">
      <c r="A1051" s="6"/>
      <c r="B1051" s="6"/>
      <c r="C1051" s="48"/>
      <c r="D1051" s="48"/>
      <c r="E1051" s="48"/>
      <c r="F1051" s="48"/>
      <c r="G1051" s="48"/>
      <c r="H1051" s="48"/>
      <c r="I1051" s="48"/>
      <c r="J1051" s="48"/>
      <c r="K1051" s="48"/>
      <c r="L1051" s="48"/>
      <c r="M1051" s="48"/>
      <c r="N1051" s="48"/>
      <c r="O1051" s="48"/>
      <c r="P1051" s="6"/>
      <c r="Q1051" s="6"/>
      <c r="R1051" s="6"/>
      <c r="S1051" s="6"/>
      <c r="T1051" s="48"/>
    </row>
    <row r="1052" spans="1:20" x14ac:dyDescent="0.2">
      <c r="A1052" s="6"/>
      <c r="B1052" s="6"/>
      <c r="C1052" s="48"/>
      <c r="D1052" s="48"/>
      <c r="E1052" s="48"/>
      <c r="F1052" s="48"/>
      <c r="G1052" s="48"/>
      <c r="H1052" s="48"/>
      <c r="I1052" s="48"/>
      <c r="J1052" s="48"/>
      <c r="K1052" s="48"/>
      <c r="L1052" s="48"/>
      <c r="M1052" s="48"/>
      <c r="N1052" s="48"/>
      <c r="O1052" s="48"/>
      <c r="P1052" s="6"/>
      <c r="Q1052" s="6"/>
      <c r="R1052" s="6"/>
      <c r="S1052" s="6"/>
      <c r="T1052" s="48"/>
    </row>
    <row r="1053" spans="1:20" x14ac:dyDescent="0.2">
      <c r="A1053" s="6"/>
      <c r="B1053" s="6"/>
      <c r="C1053" s="48"/>
      <c r="D1053" s="48"/>
      <c r="E1053" s="48"/>
      <c r="F1053" s="48"/>
      <c r="G1053" s="48"/>
      <c r="H1053" s="48"/>
      <c r="I1053" s="48"/>
      <c r="J1053" s="48"/>
      <c r="K1053" s="48"/>
      <c r="L1053" s="48"/>
      <c r="M1053" s="48"/>
      <c r="N1053" s="48"/>
      <c r="O1053" s="48"/>
      <c r="P1053" s="6"/>
      <c r="Q1053" s="6"/>
      <c r="R1053" s="6"/>
      <c r="S1053" s="6"/>
      <c r="T1053" s="48"/>
    </row>
    <row r="1054" spans="1:20" x14ac:dyDescent="0.2">
      <c r="A1054" s="6"/>
      <c r="B1054" s="6"/>
      <c r="C1054" s="48"/>
      <c r="D1054" s="48"/>
      <c r="E1054" s="48"/>
      <c r="F1054" s="48"/>
      <c r="G1054" s="48"/>
      <c r="H1054" s="48"/>
      <c r="I1054" s="48"/>
      <c r="J1054" s="48"/>
      <c r="K1054" s="48"/>
      <c r="L1054" s="48"/>
      <c r="M1054" s="48"/>
      <c r="N1054" s="48"/>
      <c r="O1054" s="48"/>
      <c r="P1054" s="6"/>
      <c r="Q1054" s="6"/>
      <c r="R1054" s="6"/>
      <c r="S1054" s="6"/>
      <c r="T1054" s="48"/>
    </row>
    <row r="1055" spans="1:20" x14ac:dyDescent="0.2">
      <c r="A1055" s="6"/>
      <c r="B1055" s="6"/>
      <c r="C1055" s="48"/>
      <c r="D1055" s="48"/>
      <c r="E1055" s="48"/>
      <c r="F1055" s="48"/>
      <c r="G1055" s="48"/>
      <c r="H1055" s="48"/>
      <c r="I1055" s="48"/>
      <c r="J1055" s="48"/>
      <c r="K1055" s="48"/>
      <c r="L1055" s="48"/>
      <c r="M1055" s="48"/>
      <c r="N1055" s="48"/>
      <c r="O1055" s="48"/>
      <c r="P1055" s="6"/>
      <c r="Q1055" s="6"/>
      <c r="R1055" s="6"/>
      <c r="S1055" s="6"/>
      <c r="T1055" s="48"/>
    </row>
    <row r="1056" spans="1:20" x14ac:dyDescent="0.2">
      <c r="A1056" s="6"/>
      <c r="B1056" s="6"/>
      <c r="C1056" s="48"/>
      <c r="D1056" s="48"/>
      <c r="E1056" s="48"/>
      <c r="F1056" s="48"/>
      <c r="G1056" s="48"/>
      <c r="H1056" s="48"/>
      <c r="I1056" s="48"/>
      <c r="J1056" s="48"/>
      <c r="K1056" s="48"/>
      <c r="L1056" s="48"/>
      <c r="M1056" s="48"/>
      <c r="N1056" s="48"/>
      <c r="O1056" s="48"/>
      <c r="P1056" s="6"/>
      <c r="Q1056" s="6"/>
      <c r="R1056" s="6"/>
      <c r="S1056" s="6"/>
      <c r="T1056" s="48"/>
    </row>
    <row r="1057" spans="1:20" x14ac:dyDescent="0.2">
      <c r="A1057" s="6"/>
      <c r="B1057" s="6"/>
      <c r="C1057" s="48"/>
      <c r="D1057" s="48"/>
      <c r="E1057" s="48"/>
      <c r="F1057" s="48"/>
      <c r="G1057" s="48"/>
      <c r="H1057" s="48"/>
      <c r="I1057" s="48"/>
      <c r="J1057" s="48"/>
      <c r="K1057" s="48"/>
      <c r="L1057" s="48"/>
      <c r="M1057" s="48"/>
      <c r="N1057" s="48"/>
      <c r="O1057" s="48"/>
      <c r="P1057" s="6"/>
      <c r="Q1057" s="6"/>
      <c r="R1057" s="6"/>
      <c r="S1057" s="6"/>
      <c r="T1057" s="48"/>
    </row>
    <row r="1058" spans="1:20" x14ac:dyDescent="0.2">
      <c r="A1058" s="6"/>
      <c r="B1058" s="6"/>
      <c r="C1058" s="48"/>
      <c r="D1058" s="48"/>
      <c r="E1058" s="48"/>
      <c r="F1058" s="48"/>
      <c r="G1058" s="48"/>
      <c r="H1058" s="48"/>
      <c r="I1058" s="48"/>
      <c r="J1058" s="48"/>
      <c r="K1058" s="48"/>
      <c r="L1058" s="48"/>
      <c r="M1058" s="48"/>
      <c r="N1058" s="48"/>
      <c r="O1058" s="48"/>
      <c r="P1058" s="6"/>
      <c r="Q1058" s="6"/>
      <c r="R1058" s="6"/>
      <c r="S1058" s="6"/>
      <c r="T1058" s="48"/>
    </row>
    <row r="1059" spans="1:20" x14ac:dyDescent="0.2">
      <c r="A1059" s="6"/>
      <c r="B1059" s="6"/>
      <c r="C1059" s="48"/>
      <c r="D1059" s="48"/>
      <c r="E1059" s="48"/>
      <c r="F1059" s="48"/>
      <c r="G1059" s="48"/>
      <c r="H1059" s="48"/>
      <c r="I1059" s="48"/>
      <c r="J1059" s="48"/>
      <c r="K1059" s="48"/>
      <c r="L1059" s="48"/>
      <c r="M1059" s="48"/>
      <c r="N1059" s="48"/>
      <c r="O1059" s="48"/>
      <c r="P1059" s="6"/>
      <c r="Q1059" s="6"/>
      <c r="R1059" s="6"/>
      <c r="S1059" s="6"/>
      <c r="T1059" s="48"/>
    </row>
    <row r="1060" spans="1:20" x14ac:dyDescent="0.2">
      <c r="A1060" s="6"/>
      <c r="B1060" s="6"/>
      <c r="C1060" s="48"/>
      <c r="D1060" s="48"/>
      <c r="E1060" s="48"/>
      <c r="F1060" s="48"/>
      <c r="G1060" s="48"/>
      <c r="H1060" s="48"/>
      <c r="I1060" s="48"/>
      <c r="J1060" s="48"/>
      <c r="K1060" s="48"/>
      <c r="L1060" s="48"/>
      <c r="M1060" s="48"/>
      <c r="N1060" s="48"/>
      <c r="O1060" s="48"/>
      <c r="P1060" s="6"/>
      <c r="Q1060" s="6"/>
      <c r="R1060" s="6"/>
      <c r="S1060" s="6"/>
      <c r="T1060" s="48"/>
    </row>
    <row r="1061" spans="1:20" x14ac:dyDescent="0.2">
      <c r="A1061" s="6"/>
      <c r="B1061" s="6"/>
      <c r="C1061" s="48"/>
      <c r="D1061" s="48"/>
      <c r="E1061" s="48"/>
      <c r="F1061" s="48"/>
      <c r="G1061" s="48"/>
      <c r="H1061" s="48"/>
      <c r="I1061" s="48"/>
      <c r="J1061" s="48"/>
      <c r="K1061" s="48"/>
      <c r="L1061" s="48"/>
      <c r="M1061" s="48"/>
      <c r="N1061" s="48"/>
      <c r="O1061" s="48"/>
      <c r="P1061" s="6"/>
      <c r="Q1061" s="6"/>
      <c r="R1061" s="6"/>
      <c r="S1061" s="6"/>
      <c r="T1061" s="48"/>
    </row>
    <row r="1062" spans="1:20" x14ac:dyDescent="0.2">
      <c r="A1062" s="6"/>
      <c r="B1062" s="6"/>
      <c r="C1062" s="48"/>
      <c r="D1062" s="48"/>
      <c r="E1062" s="48"/>
      <c r="F1062" s="48"/>
      <c r="G1062" s="48"/>
      <c r="H1062" s="48"/>
      <c r="I1062" s="48"/>
      <c r="J1062" s="48"/>
      <c r="K1062" s="48"/>
      <c r="L1062" s="48"/>
      <c r="M1062" s="48"/>
      <c r="N1062" s="48"/>
      <c r="O1062" s="48"/>
      <c r="P1062" s="6"/>
      <c r="Q1062" s="6"/>
      <c r="R1062" s="6"/>
      <c r="S1062" s="6"/>
      <c r="T1062" s="48"/>
    </row>
    <row r="1063" spans="1:20" x14ac:dyDescent="0.2">
      <c r="A1063" s="6"/>
      <c r="B1063" s="6"/>
      <c r="C1063" s="48"/>
      <c r="D1063" s="48"/>
      <c r="E1063" s="48"/>
      <c r="F1063" s="48"/>
      <c r="G1063" s="48"/>
      <c r="H1063" s="48"/>
      <c r="I1063" s="48"/>
      <c r="J1063" s="48"/>
      <c r="K1063" s="48"/>
      <c r="L1063" s="48"/>
      <c r="M1063" s="48"/>
      <c r="N1063" s="48"/>
      <c r="O1063" s="48"/>
      <c r="P1063" s="6"/>
      <c r="Q1063" s="6"/>
      <c r="R1063" s="6"/>
      <c r="S1063" s="6"/>
      <c r="T1063" s="48"/>
    </row>
    <row r="1064" spans="1:20" x14ac:dyDescent="0.2">
      <c r="A1064" s="6"/>
      <c r="B1064" s="6"/>
      <c r="C1064" s="48"/>
      <c r="D1064" s="48"/>
      <c r="E1064" s="48"/>
      <c r="F1064" s="48"/>
      <c r="G1064" s="48"/>
      <c r="H1064" s="48"/>
      <c r="I1064" s="48"/>
      <c r="J1064" s="48"/>
      <c r="K1064" s="48"/>
      <c r="L1064" s="48"/>
      <c r="M1064" s="48"/>
      <c r="N1064" s="48"/>
      <c r="O1064" s="48"/>
      <c r="P1064" s="6"/>
      <c r="Q1064" s="6"/>
      <c r="R1064" s="6"/>
      <c r="S1064" s="6"/>
      <c r="T1064" s="48"/>
    </row>
    <row r="1065" spans="1:20" x14ac:dyDescent="0.2">
      <c r="A1065" s="6"/>
      <c r="B1065" s="6"/>
      <c r="C1065" s="48"/>
      <c r="D1065" s="48"/>
      <c r="E1065" s="48"/>
      <c r="F1065" s="48"/>
      <c r="G1065" s="48"/>
      <c r="H1065" s="48"/>
      <c r="I1065" s="48"/>
      <c r="J1065" s="48"/>
      <c r="K1065" s="48"/>
      <c r="L1065" s="48"/>
      <c r="M1065" s="48"/>
      <c r="N1065" s="48"/>
      <c r="O1065" s="48"/>
      <c r="P1065" s="6"/>
      <c r="Q1065" s="6"/>
      <c r="R1065" s="6"/>
      <c r="S1065" s="6"/>
      <c r="T1065" s="48"/>
    </row>
    <row r="1066" spans="1:20" x14ac:dyDescent="0.2">
      <c r="A1066" s="6"/>
      <c r="B1066" s="6"/>
      <c r="C1066" s="48"/>
      <c r="D1066" s="48"/>
      <c r="E1066" s="48"/>
      <c r="F1066" s="48"/>
      <c r="G1066" s="48"/>
      <c r="H1066" s="48"/>
      <c r="I1066" s="48"/>
      <c r="J1066" s="48"/>
      <c r="K1066" s="48"/>
      <c r="L1066" s="48"/>
      <c r="M1066" s="48"/>
      <c r="N1066" s="48"/>
      <c r="O1066" s="48"/>
      <c r="P1066" s="6"/>
      <c r="Q1066" s="6"/>
      <c r="R1066" s="6"/>
      <c r="S1066" s="6"/>
      <c r="T1066" s="48"/>
    </row>
    <row r="1067" spans="1:20" x14ac:dyDescent="0.2">
      <c r="A1067" s="6"/>
      <c r="B1067" s="6"/>
      <c r="C1067" s="48"/>
      <c r="D1067" s="48"/>
      <c r="E1067" s="48"/>
      <c r="F1067" s="48"/>
      <c r="G1067" s="48"/>
      <c r="H1067" s="48"/>
      <c r="I1067" s="48"/>
      <c r="J1067" s="48"/>
      <c r="K1067" s="48"/>
      <c r="L1067" s="48"/>
      <c r="M1067" s="48"/>
      <c r="N1067" s="48"/>
      <c r="O1067" s="48"/>
      <c r="P1067" s="6"/>
      <c r="Q1067" s="6"/>
      <c r="R1067" s="6"/>
      <c r="S1067" s="6"/>
      <c r="T1067" s="48"/>
    </row>
    <row r="1068" spans="1:20" x14ac:dyDescent="0.2">
      <c r="A1068" s="6"/>
      <c r="B1068" s="6"/>
      <c r="C1068" s="48"/>
      <c r="D1068" s="48"/>
      <c r="E1068" s="48"/>
      <c r="F1068" s="48"/>
      <c r="G1068" s="48"/>
      <c r="H1068" s="48"/>
      <c r="I1068" s="48"/>
      <c r="J1068" s="48"/>
      <c r="K1068" s="48"/>
      <c r="L1068" s="48"/>
      <c r="M1068" s="48"/>
      <c r="N1068" s="48"/>
      <c r="O1068" s="48"/>
      <c r="P1068" s="6"/>
      <c r="Q1068" s="6"/>
      <c r="R1068" s="6"/>
      <c r="S1068" s="6"/>
      <c r="T1068" s="48"/>
    </row>
    <row r="1069" spans="1:20" x14ac:dyDescent="0.2">
      <c r="A1069" s="6"/>
      <c r="B1069" s="6"/>
      <c r="C1069" s="48"/>
      <c r="D1069" s="48"/>
      <c r="E1069" s="48"/>
      <c r="F1069" s="48"/>
      <c r="G1069" s="48"/>
      <c r="H1069" s="48"/>
      <c r="I1069" s="48"/>
      <c r="J1069" s="48"/>
      <c r="K1069" s="48"/>
      <c r="L1069" s="48"/>
      <c r="M1069" s="48"/>
      <c r="N1069" s="48"/>
      <c r="O1069" s="48"/>
      <c r="P1069" s="6"/>
      <c r="Q1069" s="6"/>
      <c r="R1069" s="6"/>
      <c r="S1069" s="6"/>
      <c r="T1069" s="48"/>
    </row>
    <row r="1070" spans="1:20" x14ac:dyDescent="0.2">
      <c r="A1070" s="6"/>
      <c r="B1070" s="6"/>
      <c r="C1070" s="48"/>
      <c r="D1070" s="48"/>
      <c r="E1070" s="48"/>
      <c r="F1070" s="48"/>
      <c r="G1070" s="48"/>
      <c r="H1070" s="48"/>
      <c r="I1070" s="48"/>
      <c r="J1070" s="48"/>
      <c r="K1070" s="48"/>
      <c r="L1070" s="48"/>
      <c r="M1070" s="48"/>
      <c r="N1070" s="48"/>
      <c r="O1070" s="48"/>
      <c r="P1070" s="6"/>
      <c r="Q1070" s="6"/>
      <c r="R1070" s="6"/>
      <c r="S1070" s="6"/>
      <c r="T1070" s="48"/>
    </row>
    <row r="1071" spans="1:20" x14ac:dyDescent="0.2">
      <c r="A1071" s="6"/>
      <c r="B1071" s="6"/>
      <c r="C1071" s="48"/>
      <c r="D1071" s="48"/>
      <c r="E1071" s="48"/>
      <c r="F1071" s="48"/>
      <c r="G1071" s="48"/>
      <c r="H1071" s="48"/>
      <c r="I1071" s="48"/>
      <c r="J1071" s="48"/>
      <c r="K1071" s="48"/>
      <c r="L1071" s="48"/>
      <c r="M1071" s="48"/>
      <c r="N1071" s="48"/>
      <c r="O1071" s="48"/>
      <c r="P1071" s="6"/>
      <c r="Q1071" s="6"/>
      <c r="R1071" s="6"/>
      <c r="S1071" s="6"/>
      <c r="T1071" s="48"/>
    </row>
    <row r="1072" spans="1:20" x14ac:dyDescent="0.2">
      <c r="A1072" s="6"/>
      <c r="B1072" s="6"/>
      <c r="C1072" s="48"/>
      <c r="D1072" s="48"/>
      <c r="E1072" s="48"/>
      <c r="F1072" s="48"/>
      <c r="G1072" s="48"/>
      <c r="H1072" s="48"/>
      <c r="I1072" s="48"/>
      <c r="J1072" s="48"/>
      <c r="K1072" s="48"/>
      <c r="L1072" s="48"/>
      <c r="M1072" s="48"/>
      <c r="N1072" s="48"/>
      <c r="O1072" s="48"/>
      <c r="P1072" s="6"/>
      <c r="Q1072" s="6"/>
      <c r="R1072" s="6"/>
      <c r="S1072" s="6"/>
      <c r="T1072" s="48"/>
    </row>
    <row r="1073" spans="1:20" x14ac:dyDescent="0.2">
      <c r="A1073" s="6"/>
      <c r="B1073" s="6"/>
      <c r="C1073" s="48"/>
      <c r="D1073" s="48"/>
      <c r="E1073" s="48"/>
      <c r="F1073" s="48"/>
      <c r="G1073" s="48"/>
      <c r="H1073" s="48"/>
      <c r="I1073" s="48"/>
      <c r="J1073" s="48"/>
      <c r="K1073" s="48"/>
      <c r="L1073" s="48"/>
      <c r="M1073" s="48"/>
      <c r="N1073" s="48"/>
      <c r="O1073" s="48"/>
      <c r="P1073" s="6"/>
      <c r="Q1073" s="6"/>
      <c r="R1073" s="6"/>
      <c r="S1073" s="6"/>
      <c r="T1073" s="48"/>
    </row>
    <row r="1074" spans="1:20" x14ac:dyDescent="0.2">
      <c r="A1074" s="6"/>
      <c r="B1074" s="6"/>
      <c r="C1074" s="48"/>
      <c r="D1074" s="48"/>
      <c r="E1074" s="48"/>
      <c r="F1074" s="48"/>
      <c r="G1074" s="48"/>
      <c r="H1074" s="48"/>
      <c r="I1074" s="48"/>
      <c r="J1074" s="48"/>
      <c r="K1074" s="48"/>
      <c r="L1074" s="48"/>
      <c r="M1074" s="48"/>
      <c r="N1074" s="48"/>
      <c r="O1074" s="48"/>
      <c r="P1074" s="6"/>
      <c r="Q1074" s="6"/>
      <c r="R1074" s="6"/>
      <c r="S1074" s="6"/>
      <c r="T1074" s="48"/>
    </row>
    <row r="1075" spans="1:20" x14ac:dyDescent="0.2">
      <c r="A1075" s="6"/>
      <c r="B1075" s="6"/>
      <c r="C1075" s="48"/>
      <c r="D1075" s="48"/>
      <c r="E1075" s="48"/>
      <c r="F1075" s="48"/>
      <c r="G1075" s="48"/>
      <c r="H1075" s="48"/>
      <c r="I1075" s="48"/>
      <c r="J1075" s="48"/>
      <c r="K1075" s="48"/>
      <c r="L1075" s="48"/>
      <c r="M1075" s="48"/>
      <c r="N1075" s="48"/>
      <c r="O1075" s="48"/>
      <c r="P1075" s="6"/>
      <c r="Q1075" s="6"/>
      <c r="R1075" s="6"/>
      <c r="S1075" s="6"/>
      <c r="T1075" s="48"/>
    </row>
    <row r="1076" spans="1:20" x14ac:dyDescent="0.2">
      <c r="A1076" s="6"/>
      <c r="B1076" s="6"/>
      <c r="C1076" s="48"/>
      <c r="D1076" s="48"/>
      <c r="E1076" s="48"/>
      <c r="F1076" s="48"/>
      <c r="G1076" s="48"/>
      <c r="H1076" s="48"/>
      <c r="I1076" s="48"/>
      <c r="J1076" s="48"/>
      <c r="K1076" s="48"/>
      <c r="L1076" s="48"/>
      <c r="M1076" s="48"/>
      <c r="N1076" s="48"/>
      <c r="O1076" s="48"/>
      <c r="P1076" s="6"/>
      <c r="Q1076" s="6"/>
      <c r="R1076" s="6"/>
      <c r="S1076" s="6"/>
      <c r="T1076" s="48"/>
    </row>
    <row r="1077" spans="1:20" x14ac:dyDescent="0.2">
      <c r="A1077" s="6"/>
      <c r="B1077" s="6"/>
      <c r="C1077" s="48"/>
      <c r="D1077" s="48"/>
      <c r="E1077" s="48"/>
      <c r="F1077" s="48"/>
      <c r="G1077" s="48"/>
      <c r="H1077" s="48"/>
      <c r="I1077" s="48"/>
      <c r="J1077" s="48"/>
      <c r="K1077" s="48"/>
      <c r="L1077" s="48"/>
      <c r="M1077" s="48"/>
      <c r="N1077" s="48"/>
      <c r="O1077" s="48"/>
      <c r="P1077" s="6"/>
      <c r="Q1077" s="6"/>
      <c r="R1077" s="6"/>
      <c r="S1077" s="6"/>
      <c r="T1077" s="48"/>
    </row>
    <row r="1078" spans="1:20" x14ac:dyDescent="0.2">
      <c r="A1078" s="6"/>
      <c r="B1078" s="6"/>
      <c r="C1078" s="48"/>
      <c r="D1078" s="48"/>
      <c r="E1078" s="48"/>
      <c r="F1078" s="48"/>
      <c r="G1078" s="48"/>
      <c r="H1078" s="48"/>
      <c r="I1078" s="48"/>
      <c r="J1078" s="48"/>
      <c r="K1078" s="48"/>
      <c r="L1078" s="48"/>
      <c r="M1078" s="48"/>
      <c r="N1078" s="48"/>
      <c r="O1078" s="48"/>
      <c r="P1078" s="6"/>
      <c r="Q1078" s="6"/>
      <c r="R1078" s="6"/>
      <c r="S1078" s="6"/>
      <c r="T1078" s="48"/>
    </row>
    <row r="1079" spans="1:20" x14ac:dyDescent="0.2">
      <c r="A1079" s="6"/>
      <c r="B1079" s="6"/>
      <c r="C1079" s="48"/>
      <c r="D1079" s="48"/>
      <c r="E1079" s="48"/>
      <c r="F1079" s="48"/>
      <c r="G1079" s="48"/>
      <c r="H1079" s="48"/>
      <c r="I1079" s="48"/>
      <c r="J1079" s="48"/>
      <c r="K1079" s="48"/>
      <c r="L1079" s="48"/>
      <c r="M1079" s="48"/>
      <c r="N1079" s="48"/>
      <c r="O1079" s="48"/>
      <c r="P1079" s="6"/>
      <c r="Q1079" s="6"/>
      <c r="R1079" s="6"/>
      <c r="S1079" s="6"/>
      <c r="T1079" s="48"/>
    </row>
    <row r="1080" spans="1:20" x14ac:dyDescent="0.2">
      <c r="A1080" s="6"/>
      <c r="B1080" s="6"/>
      <c r="C1080" s="48"/>
      <c r="D1080" s="48"/>
      <c r="E1080" s="48"/>
      <c r="F1080" s="48"/>
      <c r="G1080" s="48"/>
      <c r="H1080" s="48"/>
      <c r="I1080" s="48"/>
      <c r="J1080" s="48"/>
      <c r="K1080" s="48"/>
      <c r="L1080" s="48"/>
      <c r="M1080" s="48"/>
      <c r="N1080" s="48"/>
      <c r="O1080" s="48"/>
      <c r="P1080" s="6"/>
      <c r="Q1080" s="6"/>
      <c r="R1080" s="6"/>
      <c r="S1080" s="6"/>
      <c r="T1080" s="48"/>
    </row>
    <row r="1081" spans="1:20" x14ac:dyDescent="0.2">
      <c r="A1081" s="6"/>
      <c r="B1081" s="6"/>
      <c r="C1081" s="48"/>
      <c r="D1081" s="48"/>
      <c r="E1081" s="48"/>
      <c r="F1081" s="48"/>
      <c r="G1081" s="48"/>
      <c r="H1081" s="48"/>
      <c r="I1081" s="48"/>
      <c r="J1081" s="48"/>
      <c r="K1081" s="48"/>
      <c r="L1081" s="48"/>
      <c r="M1081" s="48"/>
      <c r="N1081" s="48"/>
      <c r="O1081" s="48"/>
      <c r="P1081" s="6"/>
      <c r="Q1081" s="6"/>
      <c r="R1081" s="6"/>
      <c r="S1081" s="6"/>
      <c r="T1081" s="48"/>
    </row>
    <row r="1082" spans="1:20" x14ac:dyDescent="0.2">
      <c r="A1082" s="6"/>
      <c r="B1082" s="6"/>
      <c r="C1082" s="48"/>
      <c r="D1082" s="48"/>
      <c r="E1082" s="48"/>
      <c r="F1082" s="48"/>
      <c r="G1082" s="48"/>
      <c r="H1082" s="48"/>
      <c r="I1082" s="48"/>
      <c r="J1082" s="48"/>
      <c r="K1082" s="48"/>
      <c r="L1082" s="48"/>
      <c r="M1082" s="48"/>
      <c r="N1082" s="48"/>
      <c r="O1082" s="48"/>
      <c r="P1082" s="6"/>
      <c r="Q1082" s="6"/>
      <c r="R1082" s="6"/>
      <c r="S1082" s="6"/>
      <c r="T1082" s="48"/>
    </row>
    <row r="1083" spans="1:20" x14ac:dyDescent="0.2">
      <c r="A1083" s="6"/>
      <c r="B1083" s="6"/>
      <c r="C1083" s="48"/>
      <c r="D1083" s="48"/>
      <c r="E1083" s="48"/>
      <c r="F1083" s="48"/>
      <c r="G1083" s="48"/>
      <c r="H1083" s="48"/>
      <c r="I1083" s="48"/>
      <c r="J1083" s="48"/>
      <c r="K1083" s="48"/>
      <c r="L1083" s="48"/>
      <c r="M1083" s="48"/>
      <c r="N1083" s="48"/>
      <c r="O1083" s="48"/>
      <c r="P1083" s="6"/>
      <c r="Q1083" s="6"/>
      <c r="R1083" s="6"/>
      <c r="S1083" s="6"/>
      <c r="T1083" s="48"/>
    </row>
    <row r="1084" spans="1:20" x14ac:dyDescent="0.2">
      <c r="A1084" s="6"/>
      <c r="B1084" s="6"/>
      <c r="C1084" s="48"/>
      <c r="D1084" s="48"/>
      <c r="E1084" s="48"/>
      <c r="F1084" s="48"/>
      <c r="G1084" s="48"/>
      <c r="H1084" s="48"/>
      <c r="I1084" s="48"/>
      <c r="J1084" s="48"/>
      <c r="K1084" s="48"/>
      <c r="L1084" s="48"/>
      <c r="M1084" s="48"/>
      <c r="N1084" s="48"/>
      <c r="O1084" s="48"/>
      <c r="P1084" s="6"/>
      <c r="Q1084" s="6"/>
      <c r="R1084" s="6"/>
      <c r="S1084" s="6"/>
      <c r="T1084" s="48"/>
    </row>
    <row r="1085" spans="1:20" x14ac:dyDescent="0.2">
      <c r="A1085" s="6"/>
      <c r="B1085" s="6"/>
      <c r="C1085" s="48"/>
      <c r="D1085" s="48"/>
      <c r="E1085" s="48"/>
      <c r="F1085" s="48"/>
      <c r="G1085" s="48"/>
      <c r="H1085" s="48"/>
      <c r="I1085" s="48"/>
      <c r="J1085" s="48"/>
      <c r="K1085" s="48"/>
      <c r="L1085" s="48"/>
      <c r="M1085" s="48"/>
      <c r="N1085" s="48"/>
      <c r="O1085" s="48"/>
      <c r="P1085" s="6"/>
      <c r="Q1085" s="6"/>
      <c r="R1085" s="6"/>
      <c r="S1085" s="6"/>
      <c r="T1085" s="48"/>
    </row>
    <row r="1086" spans="1:20" x14ac:dyDescent="0.2">
      <c r="A1086" s="6"/>
      <c r="B1086" s="6"/>
      <c r="C1086" s="48"/>
      <c r="D1086" s="48"/>
      <c r="E1086" s="48"/>
      <c r="F1086" s="48"/>
      <c r="G1086" s="48"/>
      <c r="H1086" s="48"/>
      <c r="I1086" s="48"/>
      <c r="J1086" s="48"/>
      <c r="K1086" s="48"/>
      <c r="L1086" s="48"/>
      <c r="M1086" s="48"/>
      <c r="N1086" s="48"/>
      <c r="O1086" s="48"/>
      <c r="P1086" s="6"/>
      <c r="Q1086" s="6"/>
      <c r="R1086" s="6"/>
      <c r="S1086" s="6"/>
      <c r="T1086" s="48"/>
    </row>
    <row r="1087" spans="1:20" x14ac:dyDescent="0.2">
      <c r="A1087" s="6"/>
      <c r="B1087" s="6"/>
      <c r="C1087" s="48"/>
      <c r="D1087" s="48"/>
      <c r="E1087" s="48"/>
      <c r="F1087" s="48"/>
      <c r="G1087" s="48"/>
      <c r="H1087" s="48"/>
      <c r="I1087" s="48"/>
      <c r="J1087" s="48"/>
      <c r="K1087" s="48"/>
      <c r="L1087" s="48"/>
      <c r="M1087" s="48"/>
      <c r="N1087" s="48"/>
      <c r="O1087" s="48"/>
      <c r="P1087" s="6"/>
      <c r="Q1087" s="6"/>
      <c r="R1087" s="6"/>
      <c r="S1087" s="6"/>
      <c r="T1087" s="48"/>
    </row>
    <row r="1088" spans="1:20" x14ac:dyDescent="0.2">
      <c r="A1088" s="6"/>
      <c r="B1088" s="6"/>
      <c r="C1088" s="48"/>
      <c r="D1088" s="48"/>
      <c r="E1088" s="48"/>
      <c r="F1088" s="48"/>
      <c r="G1088" s="48"/>
      <c r="H1088" s="48"/>
      <c r="I1088" s="48"/>
      <c r="J1088" s="48"/>
      <c r="K1088" s="48"/>
      <c r="L1088" s="48"/>
      <c r="M1088" s="48"/>
      <c r="N1088" s="48"/>
      <c r="O1088" s="48"/>
      <c r="P1088" s="6"/>
      <c r="Q1088" s="6"/>
      <c r="R1088" s="6"/>
      <c r="S1088" s="6"/>
      <c r="T1088" s="48"/>
    </row>
    <row r="1089" spans="1:20" x14ac:dyDescent="0.2">
      <c r="A1089" s="6"/>
      <c r="B1089" s="6"/>
      <c r="C1089" s="48"/>
      <c r="D1089" s="48"/>
      <c r="E1089" s="48"/>
      <c r="F1089" s="48"/>
      <c r="G1089" s="48"/>
      <c r="H1089" s="48"/>
      <c r="I1089" s="48"/>
      <c r="J1089" s="48"/>
      <c r="K1089" s="48"/>
      <c r="L1089" s="48"/>
      <c r="M1089" s="48"/>
      <c r="N1089" s="48"/>
      <c r="O1089" s="48"/>
      <c r="P1089" s="6"/>
      <c r="Q1089" s="6"/>
      <c r="R1089" s="6"/>
      <c r="S1089" s="6"/>
      <c r="T1089" s="48"/>
    </row>
    <row r="1090" spans="1:20" x14ac:dyDescent="0.2">
      <c r="A1090" s="6"/>
      <c r="B1090" s="6"/>
      <c r="C1090" s="48"/>
      <c r="D1090" s="48"/>
      <c r="E1090" s="48"/>
      <c r="F1090" s="48"/>
      <c r="G1090" s="48"/>
      <c r="H1090" s="48"/>
      <c r="I1090" s="48"/>
      <c r="J1090" s="48"/>
      <c r="K1090" s="48"/>
      <c r="L1090" s="48"/>
      <c r="M1090" s="48"/>
      <c r="N1090" s="48"/>
      <c r="O1090" s="48"/>
      <c r="P1090" s="6"/>
      <c r="Q1090" s="6"/>
      <c r="R1090" s="6"/>
      <c r="S1090" s="6"/>
      <c r="T1090" s="48"/>
    </row>
    <row r="1091" spans="1:20" x14ac:dyDescent="0.2">
      <c r="A1091" s="6"/>
      <c r="B1091" s="6"/>
      <c r="C1091" s="48"/>
      <c r="D1091" s="48"/>
      <c r="E1091" s="48"/>
      <c r="F1091" s="48"/>
      <c r="G1091" s="48"/>
      <c r="H1091" s="48"/>
      <c r="I1091" s="48"/>
      <c r="J1091" s="48"/>
      <c r="K1091" s="48"/>
      <c r="L1091" s="48"/>
      <c r="M1091" s="48"/>
      <c r="N1091" s="48"/>
      <c r="O1091" s="48"/>
      <c r="P1091" s="6"/>
      <c r="Q1091" s="6"/>
      <c r="R1091" s="6"/>
      <c r="S1091" s="6"/>
      <c r="T1091" s="48"/>
    </row>
    <row r="1092" spans="1:20" x14ac:dyDescent="0.2">
      <c r="A1092" s="6"/>
      <c r="B1092" s="6"/>
      <c r="C1092" s="48"/>
      <c r="D1092" s="48"/>
      <c r="E1092" s="48"/>
      <c r="F1092" s="48"/>
      <c r="G1092" s="48"/>
      <c r="H1092" s="48"/>
      <c r="I1092" s="48"/>
      <c r="J1092" s="48"/>
      <c r="K1092" s="48"/>
      <c r="L1092" s="48"/>
      <c r="M1092" s="48"/>
      <c r="N1092" s="48"/>
      <c r="O1092" s="48"/>
      <c r="P1092" s="6"/>
      <c r="Q1092" s="6"/>
      <c r="R1092" s="6"/>
      <c r="S1092" s="6"/>
      <c r="T1092" s="48"/>
    </row>
    <row r="1093" spans="1:20" x14ac:dyDescent="0.2">
      <c r="A1093" s="6"/>
      <c r="B1093" s="6"/>
      <c r="C1093" s="48"/>
      <c r="D1093" s="48"/>
      <c r="E1093" s="48"/>
      <c r="F1093" s="48"/>
      <c r="G1093" s="48"/>
      <c r="H1093" s="48"/>
      <c r="I1093" s="48"/>
      <c r="J1093" s="48"/>
      <c r="K1093" s="48"/>
      <c r="L1093" s="48"/>
      <c r="M1093" s="48"/>
      <c r="N1093" s="48"/>
      <c r="O1093" s="48"/>
      <c r="P1093" s="6"/>
      <c r="Q1093" s="6"/>
      <c r="R1093" s="6"/>
      <c r="S1093" s="6"/>
      <c r="T1093" s="48"/>
    </row>
    <row r="1094" spans="1:20" x14ac:dyDescent="0.2">
      <c r="A1094" s="6"/>
      <c r="B1094" s="6"/>
      <c r="C1094" s="48"/>
      <c r="D1094" s="48"/>
      <c r="E1094" s="48"/>
      <c r="F1094" s="48"/>
      <c r="G1094" s="48"/>
      <c r="H1094" s="48"/>
      <c r="I1094" s="48"/>
      <c r="J1094" s="48"/>
      <c r="K1094" s="48"/>
      <c r="L1094" s="48"/>
      <c r="M1094" s="48"/>
      <c r="N1094" s="48"/>
      <c r="O1094" s="48"/>
      <c r="P1094" s="6"/>
      <c r="Q1094" s="6"/>
      <c r="R1094" s="6"/>
      <c r="S1094" s="6"/>
      <c r="T1094" s="48"/>
    </row>
    <row r="1095" spans="1:20" x14ac:dyDescent="0.2">
      <c r="A1095" s="6"/>
      <c r="B1095" s="6"/>
      <c r="C1095" s="48"/>
      <c r="D1095" s="48"/>
      <c r="E1095" s="48"/>
      <c r="F1095" s="48"/>
      <c r="G1095" s="48"/>
      <c r="H1095" s="48"/>
      <c r="I1095" s="48"/>
      <c r="J1095" s="48"/>
      <c r="K1095" s="48"/>
      <c r="L1095" s="48"/>
      <c r="M1095" s="48"/>
      <c r="N1095" s="48"/>
      <c r="O1095" s="48"/>
      <c r="P1095" s="6"/>
      <c r="Q1095" s="6"/>
      <c r="R1095" s="6"/>
      <c r="S1095" s="6"/>
      <c r="T1095" s="48"/>
    </row>
    <row r="1096" spans="1:20" x14ac:dyDescent="0.2">
      <c r="A1096" s="6"/>
      <c r="B1096" s="6"/>
      <c r="C1096" s="48"/>
      <c r="D1096" s="48"/>
      <c r="E1096" s="48"/>
      <c r="F1096" s="48"/>
      <c r="G1096" s="48"/>
      <c r="H1096" s="48"/>
      <c r="I1096" s="48"/>
      <c r="J1096" s="48"/>
      <c r="K1096" s="48"/>
      <c r="L1096" s="48"/>
      <c r="M1096" s="48"/>
      <c r="N1096" s="48"/>
      <c r="O1096" s="48"/>
      <c r="P1096" s="6"/>
      <c r="Q1096" s="6"/>
      <c r="R1096" s="6"/>
      <c r="S1096" s="6"/>
      <c r="T1096" s="48"/>
    </row>
    <row r="1097" spans="1:20" x14ac:dyDescent="0.2">
      <c r="A1097" s="6"/>
      <c r="B1097" s="6"/>
      <c r="C1097" s="48"/>
      <c r="D1097" s="48"/>
      <c r="E1097" s="48"/>
      <c r="F1097" s="48"/>
      <c r="G1097" s="48"/>
      <c r="H1097" s="48"/>
      <c r="I1097" s="48"/>
      <c r="J1097" s="48"/>
      <c r="K1097" s="48"/>
      <c r="L1097" s="48"/>
      <c r="M1097" s="48"/>
      <c r="N1097" s="48"/>
      <c r="O1097" s="48"/>
      <c r="P1097" s="6"/>
      <c r="Q1097" s="6"/>
      <c r="R1097" s="6"/>
      <c r="S1097" s="6"/>
      <c r="T1097" s="48"/>
    </row>
    <row r="1098" spans="1:20" x14ac:dyDescent="0.2">
      <c r="A1098" s="6"/>
      <c r="B1098" s="6"/>
      <c r="C1098" s="48"/>
      <c r="D1098" s="48"/>
      <c r="E1098" s="48"/>
      <c r="F1098" s="48"/>
      <c r="G1098" s="48"/>
      <c r="H1098" s="48"/>
      <c r="I1098" s="48"/>
      <c r="J1098" s="48"/>
      <c r="K1098" s="48"/>
      <c r="L1098" s="48"/>
      <c r="M1098" s="48"/>
      <c r="N1098" s="48"/>
      <c r="O1098" s="48"/>
      <c r="P1098" s="6"/>
      <c r="Q1098" s="6"/>
      <c r="R1098" s="6"/>
      <c r="S1098" s="6"/>
      <c r="T1098" s="48"/>
    </row>
    <row r="1099" spans="1:20" x14ac:dyDescent="0.2">
      <c r="A1099" s="6"/>
      <c r="B1099" s="6"/>
      <c r="C1099" s="48"/>
      <c r="D1099" s="48"/>
      <c r="E1099" s="48"/>
      <c r="F1099" s="48"/>
      <c r="G1099" s="48"/>
      <c r="H1099" s="48"/>
      <c r="I1099" s="48"/>
      <c r="J1099" s="48"/>
      <c r="K1099" s="48"/>
      <c r="L1099" s="48"/>
      <c r="M1099" s="48"/>
      <c r="N1099" s="48"/>
      <c r="O1099" s="48"/>
      <c r="P1099" s="6"/>
      <c r="Q1099" s="6"/>
      <c r="R1099" s="6"/>
      <c r="S1099" s="6"/>
      <c r="T1099" s="48"/>
    </row>
    <row r="1100" spans="1:20" x14ac:dyDescent="0.2">
      <c r="A1100" s="6"/>
      <c r="B1100" s="6"/>
      <c r="C1100" s="48"/>
      <c r="D1100" s="48"/>
      <c r="E1100" s="48"/>
      <c r="F1100" s="48"/>
      <c r="G1100" s="48"/>
      <c r="H1100" s="48"/>
      <c r="I1100" s="48"/>
      <c r="J1100" s="48"/>
      <c r="K1100" s="48"/>
      <c r="L1100" s="48"/>
      <c r="M1100" s="48"/>
      <c r="N1100" s="48"/>
      <c r="O1100" s="48"/>
      <c r="P1100" s="6"/>
      <c r="Q1100" s="6"/>
      <c r="R1100" s="6"/>
      <c r="S1100" s="6"/>
      <c r="T1100" s="48"/>
    </row>
    <row r="1101" spans="1:20" x14ac:dyDescent="0.2">
      <c r="A1101" s="6"/>
      <c r="B1101" s="6"/>
      <c r="C1101" s="48"/>
      <c r="D1101" s="48"/>
      <c r="E1101" s="48"/>
      <c r="F1101" s="48"/>
      <c r="G1101" s="48"/>
      <c r="H1101" s="48"/>
      <c r="I1101" s="48"/>
      <c r="J1101" s="48"/>
      <c r="K1101" s="48"/>
      <c r="L1101" s="48"/>
      <c r="M1101" s="48"/>
      <c r="N1101" s="48"/>
      <c r="O1101" s="48"/>
      <c r="P1101" s="6"/>
      <c r="Q1101" s="6"/>
      <c r="R1101" s="6"/>
      <c r="S1101" s="6"/>
      <c r="T1101" s="48"/>
    </row>
    <row r="1102" spans="1:20" x14ac:dyDescent="0.2">
      <c r="A1102" s="6"/>
      <c r="B1102" s="6"/>
      <c r="C1102" s="48"/>
      <c r="D1102" s="48"/>
      <c r="E1102" s="48"/>
      <c r="F1102" s="48"/>
      <c r="G1102" s="48"/>
      <c r="H1102" s="48"/>
      <c r="I1102" s="48"/>
      <c r="J1102" s="48"/>
      <c r="K1102" s="48"/>
      <c r="L1102" s="48"/>
      <c r="M1102" s="48"/>
      <c r="N1102" s="48"/>
      <c r="O1102" s="48"/>
      <c r="P1102" s="6"/>
      <c r="Q1102" s="6"/>
      <c r="R1102" s="6"/>
      <c r="S1102" s="6"/>
      <c r="T1102" s="48"/>
    </row>
    <row r="1103" spans="1:20" x14ac:dyDescent="0.2">
      <c r="A1103" s="6"/>
      <c r="B1103" s="6"/>
      <c r="C1103" s="48"/>
      <c r="D1103" s="48"/>
      <c r="E1103" s="48"/>
      <c r="F1103" s="48"/>
      <c r="G1103" s="48"/>
      <c r="H1103" s="48"/>
      <c r="I1103" s="48"/>
      <c r="J1103" s="48"/>
      <c r="K1103" s="48"/>
      <c r="L1103" s="48"/>
      <c r="M1103" s="48"/>
      <c r="N1103" s="48"/>
      <c r="O1103" s="48"/>
      <c r="P1103" s="6"/>
      <c r="Q1103" s="6"/>
      <c r="R1103" s="6"/>
      <c r="S1103" s="6"/>
      <c r="T1103" s="48"/>
    </row>
    <row r="1104" spans="1:20" x14ac:dyDescent="0.2">
      <c r="A1104" s="6"/>
      <c r="B1104" s="6"/>
      <c r="C1104" s="48"/>
      <c r="D1104" s="48"/>
      <c r="E1104" s="48"/>
      <c r="F1104" s="48"/>
      <c r="G1104" s="48"/>
      <c r="H1104" s="48"/>
      <c r="I1104" s="48"/>
      <c r="J1104" s="48"/>
      <c r="K1104" s="48"/>
      <c r="L1104" s="48"/>
      <c r="M1104" s="48"/>
      <c r="N1104" s="48"/>
      <c r="O1104" s="48"/>
      <c r="P1104" s="6"/>
      <c r="Q1104" s="6"/>
      <c r="R1104" s="6"/>
      <c r="S1104" s="6"/>
      <c r="T1104" s="48"/>
    </row>
    <row r="1105" spans="1:20" x14ac:dyDescent="0.2">
      <c r="A1105" s="6"/>
      <c r="B1105" s="6"/>
      <c r="C1105" s="48"/>
      <c r="D1105" s="48"/>
      <c r="E1105" s="48"/>
      <c r="F1105" s="48"/>
      <c r="G1105" s="48"/>
      <c r="H1105" s="48"/>
      <c r="I1105" s="48"/>
      <c r="J1105" s="48"/>
      <c r="K1105" s="48"/>
      <c r="L1105" s="48"/>
      <c r="M1105" s="48"/>
      <c r="N1105" s="48"/>
      <c r="O1105" s="48"/>
      <c r="P1105" s="6"/>
      <c r="Q1105" s="6"/>
      <c r="R1105" s="6"/>
      <c r="S1105" s="6"/>
      <c r="T1105" s="48"/>
    </row>
    <row r="1106" spans="1:20" x14ac:dyDescent="0.2">
      <c r="A1106" s="6"/>
      <c r="B1106" s="6"/>
      <c r="C1106" s="48"/>
      <c r="D1106" s="48"/>
      <c r="E1106" s="48"/>
      <c r="F1106" s="48"/>
      <c r="G1106" s="48"/>
      <c r="H1106" s="48"/>
      <c r="I1106" s="48"/>
      <c r="J1106" s="48"/>
      <c r="K1106" s="48"/>
      <c r="L1106" s="48"/>
      <c r="M1106" s="48"/>
      <c r="N1106" s="48"/>
      <c r="O1106" s="48"/>
      <c r="P1106" s="6"/>
      <c r="Q1106" s="6"/>
      <c r="R1106" s="6"/>
      <c r="S1106" s="6"/>
      <c r="T1106" s="48"/>
    </row>
    <row r="1107" spans="1:20" x14ac:dyDescent="0.2">
      <c r="A1107" s="6"/>
      <c r="B1107" s="6"/>
      <c r="C1107" s="48"/>
      <c r="D1107" s="48"/>
      <c r="E1107" s="48"/>
      <c r="F1107" s="48"/>
      <c r="G1107" s="48"/>
      <c r="H1107" s="48"/>
      <c r="I1107" s="48"/>
      <c r="J1107" s="48"/>
      <c r="K1107" s="48"/>
      <c r="L1107" s="48"/>
      <c r="M1107" s="48"/>
      <c r="N1107" s="48"/>
      <c r="O1107" s="48"/>
      <c r="P1107" s="6"/>
      <c r="Q1107" s="6"/>
      <c r="R1107" s="6"/>
      <c r="S1107" s="6"/>
      <c r="T1107" s="48"/>
    </row>
    <row r="1108" spans="1:20" x14ac:dyDescent="0.2">
      <c r="A1108" s="6"/>
      <c r="B1108" s="6"/>
      <c r="C1108" s="48"/>
      <c r="D1108" s="48"/>
      <c r="E1108" s="48"/>
      <c r="F1108" s="48"/>
      <c r="G1108" s="48"/>
      <c r="H1108" s="48"/>
      <c r="I1108" s="48"/>
      <c r="J1108" s="48"/>
      <c r="K1108" s="48"/>
      <c r="L1108" s="48"/>
      <c r="M1108" s="48"/>
      <c r="N1108" s="48"/>
      <c r="O1108" s="48"/>
      <c r="P1108" s="6"/>
      <c r="Q1108" s="6"/>
      <c r="R1108" s="6"/>
      <c r="S1108" s="6"/>
      <c r="T1108" s="48"/>
    </row>
    <row r="1109" spans="1:20" x14ac:dyDescent="0.2">
      <c r="A1109" s="6"/>
      <c r="B1109" s="6"/>
      <c r="C1109" s="48"/>
      <c r="D1109" s="48"/>
      <c r="E1109" s="48"/>
      <c r="F1109" s="48"/>
      <c r="G1109" s="48"/>
      <c r="H1109" s="48"/>
      <c r="I1109" s="48"/>
      <c r="J1109" s="48"/>
      <c r="K1109" s="48"/>
      <c r="L1109" s="48"/>
      <c r="M1109" s="48"/>
      <c r="N1109" s="48"/>
      <c r="O1109" s="48"/>
      <c r="P1109" s="6"/>
      <c r="Q1109" s="6"/>
      <c r="R1109" s="6"/>
      <c r="S1109" s="6"/>
      <c r="T1109" s="48"/>
    </row>
    <row r="1110" spans="1:20" x14ac:dyDescent="0.2">
      <c r="A1110" s="6"/>
      <c r="B1110" s="6"/>
      <c r="C1110" s="48"/>
      <c r="D1110" s="48"/>
      <c r="E1110" s="48"/>
      <c r="F1110" s="48"/>
      <c r="G1110" s="48"/>
      <c r="H1110" s="48"/>
      <c r="I1110" s="48"/>
      <c r="J1110" s="48"/>
      <c r="K1110" s="48"/>
      <c r="L1110" s="48"/>
      <c r="M1110" s="48"/>
      <c r="N1110" s="48"/>
      <c r="O1110" s="48"/>
      <c r="P1110" s="6"/>
      <c r="Q1110" s="6"/>
      <c r="R1110" s="6"/>
      <c r="S1110" s="6"/>
      <c r="T1110" s="48"/>
    </row>
    <row r="1111" spans="1:20" x14ac:dyDescent="0.2">
      <c r="A1111" s="6"/>
      <c r="B1111" s="6"/>
      <c r="C1111" s="48"/>
      <c r="D1111" s="48"/>
      <c r="E1111" s="48"/>
      <c r="F1111" s="48"/>
      <c r="G1111" s="48"/>
      <c r="H1111" s="48"/>
      <c r="I1111" s="48"/>
      <c r="J1111" s="48"/>
      <c r="K1111" s="48"/>
      <c r="L1111" s="48"/>
      <c r="M1111" s="48"/>
      <c r="N1111" s="48"/>
      <c r="O1111" s="48"/>
      <c r="P1111" s="6"/>
      <c r="Q1111" s="6"/>
      <c r="R1111" s="6"/>
      <c r="S1111" s="6"/>
      <c r="T1111" s="48"/>
    </row>
    <row r="1112" spans="1:20" x14ac:dyDescent="0.2">
      <c r="A1112" s="6"/>
      <c r="B1112" s="6"/>
      <c r="C1112" s="48"/>
      <c r="D1112" s="48"/>
      <c r="E1112" s="48"/>
      <c r="F1112" s="48"/>
      <c r="G1112" s="48"/>
      <c r="H1112" s="48"/>
      <c r="I1112" s="48"/>
      <c r="J1112" s="48"/>
      <c r="K1112" s="48"/>
      <c r="L1112" s="48"/>
      <c r="M1112" s="48"/>
      <c r="N1112" s="48"/>
      <c r="O1112" s="48"/>
      <c r="P1112" s="6"/>
      <c r="Q1112" s="6"/>
      <c r="R1112" s="6"/>
      <c r="S1112" s="6"/>
      <c r="T1112" s="48"/>
    </row>
    <row r="1113" spans="1:20" x14ac:dyDescent="0.2">
      <c r="A1113" s="6"/>
      <c r="B1113" s="6"/>
      <c r="C1113" s="48"/>
      <c r="D1113" s="48"/>
      <c r="E1113" s="48"/>
      <c r="F1113" s="48"/>
      <c r="G1113" s="48"/>
      <c r="H1113" s="48"/>
      <c r="I1113" s="48"/>
      <c r="J1113" s="48"/>
      <c r="K1113" s="48"/>
      <c r="L1113" s="48"/>
      <c r="M1113" s="48"/>
      <c r="N1113" s="48"/>
      <c r="O1113" s="48"/>
      <c r="P1113" s="6"/>
      <c r="Q1113" s="6"/>
      <c r="R1113" s="6"/>
      <c r="S1113" s="6"/>
      <c r="T1113" s="48"/>
    </row>
    <row r="1114" spans="1:20" x14ac:dyDescent="0.2">
      <c r="A1114" s="6"/>
      <c r="B1114" s="6"/>
      <c r="C1114" s="48"/>
      <c r="D1114" s="48"/>
      <c r="E1114" s="48"/>
      <c r="F1114" s="48"/>
      <c r="G1114" s="48"/>
      <c r="H1114" s="48"/>
      <c r="I1114" s="48"/>
      <c r="J1114" s="48"/>
      <c r="K1114" s="48"/>
      <c r="L1114" s="48"/>
      <c r="M1114" s="48"/>
      <c r="N1114" s="48"/>
      <c r="O1114" s="48"/>
      <c r="P1114" s="6"/>
      <c r="Q1114" s="6"/>
      <c r="R1114" s="6"/>
      <c r="S1114" s="6"/>
      <c r="T1114" s="48"/>
    </row>
    <row r="1115" spans="1:20" x14ac:dyDescent="0.2">
      <c r="A1115" s="6"/>
      <c r="B1115" s="6"/>
      <c r="C1115" s="48"/>
      <c r="D1115" s="48"/>
      <c r="E1115" s="48"/>
      <c r="F1115" s="48"/>
      <c r="G1115" s="48"/>
      <c r="H1115" s="48"/>
      <c r="I1115" s="48"/>
      <c r="J1115" s="48"/>
      <c r="K1115" s="48"/>
      <c r="L1115" s="48"/>
      <c r="M1115" s="48"/>
      <c r="N1115" s="48"/>
      <c r="O1115" s="48"/>
      <c r="P1115" s="6"/>
      <c r="Q1115" s="6"/>
      <c r="R1115" s="6"/>
      <c r="S1115" s="6"/>
      <c r="T1115" s="48"/>
    </row>
    <row r="1116" spans="1:20" x14ac:dyDescent="0.2">
      <c r="A1116" s="6"/>
      <c r="B1116" s="6"/>
      <c r="C1116" s="48"/>
      <c r="D1116" s="48"/>
      <c r="E1116" s="48"/>
      <c r="F1116" s="48"/>
      <c r="G1116" s="48"/>
      <c r="H1116" s="48"/>
      <c r="I1116" s="48"/>
      <c r="J1116" s="48"/>
      <c r="K1116" s="48"/>
      <c r="L1116" s="48"/>
      <c r="M1116" s="48"/>
      <c r="N1116" s="48"/>
      <c r="O1116" s="48"/>
      <c r="P1116" s="6"/>
      <c r="Q1116" s="6"/>
      <c r="R1116" s="6"/>
      <c r="S1116" s="6"/>
      <c r="T1116" s="48"/>
    </row>
    <row r="1117" spans="1:20" x14ac:dyDescent="0.2">
      <c r="A1117" s="6"/>
      <c r="B1117" s="6"/>
      <c r="C1117" s="48"/>
      <c r="D1117" s="48"/>
      <c r="E1117" s="48"/>
      <c r="F1117" s="48"/>
      <c r="G1117" s="48"/>
      <c r="H1117" s="48"/>
      <c r="I1117" s="48"/>
      <c r="J1117" s="48"/>
      <c r="K1117" s="48"/>
      <c r="L1117" s="48"/>
      <c r="M1117" s="48"/>
      <c r="N1117" s="48"/>
      <c r="O1117" s="48"/>
      <c r="P1117" s="6"/>
      <c r="Q1117" s="6"/>
      <c r="R1117" s="6"/>
      <c r="S1117" s="6"/>
      <c r="T1117" s="48"/>
    </row>
    <row r="1118" spans="1:20" x14ac:dyDescent="0.2">
      <c r="A1118" s="6"/>
      <c r="B1118" s="6"/>
      <c r="C1118" s="48"/>
      <c r="D1118" s="48"/>
      <c r="E1118" s="48"/>
      <c r="F1118" s="48"/>
      <c r="G1118" s="48"/>
      <c r="H1118" s="48"/>
      <c r="I1118" s="48"/>
      <c r="J1118" s="48"/>
      <c r="K1118" s="48"/>
      <c r="L1118" s="48"/>
      <c r="M1118" s="48"/>
      <c r="N1118" s="48"/>
      <c r="O1118" s="48"/>
      <c r="P1118" s="6"/>
      <c r="Q1118" s="6"/>
      <c r="R1118" s="6"/>
      <c r="S1118" s="6"/>
      <c r="T1118" s="48"/>
    </row>
  </sheetData>
  <mergeCells count="2">
    <mergeCell ref="A1:S1"/>
    <mergeCell ref="A2:S2"/>
  </mergeCells>
  <printOptions horizontalCentered="1"/>
  <pageMargins left="0.25" right="0.25" top="0.75" bottom="0.75" header="0.3" footer="0.3"/>
  <pageSetup scale="62" fitToHeight="0" orientation="landscape" r:id="rId1"/>
  <headerFooter alignWithMargins="0">
    <oddFooter>&amp;R&amp;"Times New Roman,Bold"&amp;10&amp;A</oddFooter>
  </headerFooter>
  <rowBreaks count="2" manualBreakCount="2">
    <brk id="89" max="18" man="1"/>
    <brk id="137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75B9EF-C478-45DE-B398-B7BC4F675794}">
  <ds:schemaRefs>
    <ds:schemaRef ds:uri="http://purl.org/dc/elements/1.1/"/>
    <ds:schemaRef ds:uri="http://schemas.microsoft.com/office/2006/metadata/properties"/>
    <ds:schemaRef ds:uri="http://purl.org/dc/terms/"/>
    <ds:schemaRef ds:uri="a0e9ca8b-75ec-4480-9079-733c324b2be6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95bcd5de-dc08-4713-bfa6-7e467237032b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A875C8B-FA48-459E-9177-F60B147EDA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D72314-D6B3-4D97-94D4-53832A54F06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CAEBA0C-59CC-40C3-8E97-3F0FA63E7C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UA-SYS AND VARIOUS DIVISIONS</vt:lpstr>
      <vt:lpstr>'UA-SYS AND VARIOUS DIVISIONS'!Print_Area</vt:lpstr>
      <vt:lpstr>'UA-SYS AND VARIOUS DIVISIONS'!Print_Titles</vt:lpstr>
    </vt:vector>
  </TitlesOfParts>
  <Company>adhe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B: Additional/New Positions</dc:title>
  <dc:creator>Julie Bates</dc:creator>
  <cp:lastModifiedBy>Chandra Robinson</cp:lastModifiedBy>
  <cp:lastPrinted>2020-08-27T15:14:09Z</cp:lastPrinted>
  <dcterms:created xsi:type="dcterms:W3CDTF">2002-01-31T18:08:52Z</dcterms:created>
  <dcterms:modified xsi:type="dcterms:W3CDTF">2022-04-04T19:42:38Z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Add New File</vt:lpwstr>
  </property>
  <property fmtid="{D5CDD505-2E9C-101B-9397-08002B2CF9AE}" pid="3" name="display_urn:schemas-microsoft-com:office:office#Editor">
    <vt:lpwstr>Chandra Robinson</vt:lpwstr>
  </property>
  <property fmtid="{D5CDD505-2E9C-101B-9397-08002B2CF9AE}" pid="4" name="xd_Signature">
    <vt:lpwstr/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PublishingStartDate">
    <vt:lpwstr/>
  </property>
  <property fmtid="{D5CDD505-2E9C-101B-9397-08002B2CF9AE}" pid="8" name="PublishingExpirationDate">
    <vt:lpwstr/>
  </property>
  <property fmtid="{D5CDD505-2E9C-101B-9397-08002B2CF9AE}" pid="9" name="display_urn:schemas-microsoft-com:office:office#Author">
    <vt:lpwstr>Chandra Robinson</vt:lpwstr>
  </property>
  <property fmtid="{D5CDD505-2E9C-101B-9397-08002B2CF9AE}" pid="10" name="URL">
    <vt:lpwstr/>
  </property>
  <property fmtid="{D5CDD505-2E9C-101B-9397-08002B2CF9AE}" pid="11" name="_SourceUrl">
    <vt:lpwstr/>
  </property>
  <property fmtid="{D5CDD505-2E9C-101B-9397-08002B2CF9AE}" pid="12" name="folderdetail">
    <vt:lpwstr/>
  </property>
  <property fmtid="{D5CDD505-2E9C-101B-9397-08002B2CF9AE}" pid="13" name="ContentTypeId">
    <vt:lpwstr>0x010100C1990E6EA3A48A41A280E962A053D42A</vt:lpwstr>
  </property>
</Properties>
</file>